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shop\Bilder-Dokumente\Dokumente\7NachruestungAltanlagen\Produktinformationen\"/>
    </mc:Choice>
  </mc:AlternateContent>
  <xr:revisionPtr revIDLastSave="0" documentId="8_{B25C53E8-93C3-4BF4-9852-05761EBDEE8F}" xr6:coauthVersionLast="47" xr6:coauthVersionMax="47" xr10:uidLastSave="{00000000-0000-0000-0000-000000000000}"/>
  <bookViews>
    <workbookView xWindow="-120" yWindow="-120" windowWidth="38640" windowHeight="15840" xr2:uid="{00000000-000D-0000-FFFF-FFFF00000000}"/>
  </bookViews>
  <sheets>
    <sheet name="Tabelle1" sheetId="1" r:id="rId1"/>
  </sheets>
  <definedNames>
    <definedName name="Siebzehn1">Tabelle1!$O$29:$O$45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1" l="1"/>
  <c r="E23" i="1" s="1"/>
  <c r="L29" i="1" l="1"/>
  <c r="K31" i="1"/>
  <c r="L32" i="1"/>
  <c r="K28" i="1"/>
  <c r="C11" i="1"/>
  <c r="C10" i="1"/>
  <c r="C7" i="1"/>
  <c r="G29" i="1"/>
  <c r="H29" i="1" s="1"/>
  <c r="L31" i="1" l="1"/>
  <c r="L33" i="1"/>
  <c r="L28" i="1"/>
  <c r="L36" i="1" s="1"/>
  <c r="L30" i="1"/>
  <c r="C12" i="1"/>
  <c r="O29" i="1"/>
  <c r="P29" i="1"/>
  <c r="I29" i="1"/>
  <c r="Q29" i="1" s="1"/>
  <c r="C29" i="1" l="1"/>
  <c r="M29" i="1"/>
  <c r="G30" i="1" s="1"/>
  <c r="E29" i="1"/>
  <c r="D29" i="1"/>
  <c r="L37" i="1"/>
  <c r="C21" i="1"/>
  <c r="C23" i="1"/>
  <c r="C22" i="1"/>
  <c r="N15" i="1" s="1"/>
  <c r="O15" i="1" l="1"/>
  <c r="G15" i="1" s="1"/>
  <c r="H30" i="1"/>
  <c r="O30" i="1"/>
  <c r="B29" i="1"/>
  <c r="P30" i="1" l="1"/>
  <c r="C30" i="1"/>
  <c r="I30" i="1"/>
  <c r="Q30" i="1" s="1"/>
  <c r="M30" i="1" l="1"/>
  <c r="G31" i="1" s="1"/>
  <c r="D30" i="1"/>
  <c r="E30" i="1"/>
  <c r="O31" i="1" l="1"/>
  <c r="B30" i="1"/>
  <c r="C31" i="1" l="1"/>
  <c r="H31" i="1"/>
  <c r="P31" i="1" l="1"/>
  <c r="I31" i="1"/>
  <c r="Q31" i="1" s="1"/>
  <c r="D31" i="1" l="1"/>
  <c r="M31" i="1"/>
  <c r="G32" i="1" s="1"/>
  <c r="H32" i="1" l="1"/>
  <c r="E31" i="1"/>
  <c r="B31" i="1" s="1"/>
  <c r="O32" i="1"/>
  <c r="P32" i="1" l="1"/>
  <c r="I32" i="1"/>
  <c r="Q32" i="1" s="1"/>
  <c r="C32" i="1"/>
  <c r="D32" i="1" l="1"/>
  <c r="M32" i="1"/>
  <c r="G33" i="1" s="1"/>
  <c r="E32" i="1"/>
  <c r="B32" i="1" l="1"/>
  <c r="O33" i="1"/>
  <c r="H33" i="1"/>
  <c r="C33" i="1" l="1"/>
  <c r="P33" i="1"/>
  <c r="I33" i="1"/>
  <c r="Q33" i="1" s="1"/>
  <c r="D33" i="1" l="1"/>
  <c r="M33" i="1"/>
  <c r="G34" i="1" s="1"/>
  <c r="E33" i="1"/>
  <c r="B33" i="1" l="1"/>
  <c r="O34" i="1"/>
  <c r="H34" i="1"/>
  <c r="C34" i="1" l="1"/>
  <c r="I34" i="1"/>
  <c r="Q34" i="1" s="1"/>
  <c r="P34" i="1"/>
  <c r="D34" i="1" s="1"/>
  <c r="M34" i="1" l="1"/>
  <c r="G35" i="1" s="1"/>
  <c r="O35" i="1" l="1"/>
  <c r="C35" i="1" s="1"/>
  <c r="E34" i="1"/>
  <c r="B34" i="1" s="1"/>
  <c r="H35" i="1" l="1"/>
  <c r="I35" i="1" l="1"/>
  <c r="Q35" i="1" s="1"/>
  <c r="P35" i="1"/>
  <c r="D35" i="1" s="1"/>
  <c r="M35" i="1" l="1"/>
  <c r="G36" i="1" s="1"/>
  <c r="E35" i="1"/>
  <c r="B35" i="1" s="1"/>
  <c r="H36" i="1" l="1"/>
  <c r="I36" i="1" s="1"/>
  <c r="Q36" i="1" s="1"/>
  <c r="O36" i="1"/>
  <c r="C36" i="1" s="1"/>
  <c r="P36" i="1" l="1"/>
  <c r="D36" i="1" s="1"/>
  <c r="M36" i="1"/>
  <c r="G37" i="1" s="1"/>
  <c r="E36" i="1"/>
  <c r="B36" i="1" l="1"/>
  <c r="O37" i="1"/>
  <c r="C37" i="1" s="1"/>
  <c r="H37" i="1"/>
  <c r="P37" i="1" l="1"/>
  <c r="D37" i="1" s="1"/>
  <c r="I37" i="1"/>
  <c r="Q37" i="1" s="1"/>
  <c r="M37" i="1" l="1"/>
  <c r="G38" i="1" s="1"/>
  <c r="E37" i="1"/>
  <c r="B37" i="1" s="1"/>
  <c r="H38" i="1" l="1"/>
  <c r="I38" i="1" s="1"/>
  <c r="Q38" i="1" s="1"/>
  <c r="O38" i="1"/>
  <c r="C38" i="1" s="1"/>
  <c r="P38" i="1" l="1"/>
  <c r="D38" i="1" s="1"/>
  <c r="M38" i="1"/>
  <c r="G39" i="1" s="1"/>
  <c r="E38" i="1"/>
  <c r="B38" i="1" l="1"/>
  <c r="O39" i="1"/>
  <c r="C39" i="1" s="1"/>
  <c r="H39" i="1" l="1"/>
  <c r="P39" i="1" l="1"/>
  <c r="D39" i="1" s="1"/>
  <c r="I39" i="1"/>
  <c r="Q39" i="1" s="1"/>
  <c r="M39" i="1" l="1"/>
  <c r="G40" i="1" s="1"/>
  <c r="E39" i="1"/>
  <c r="B39" i="1" s="1"/>
  <c r="H40" i="1" l="1"/>
  <c r="O40" i="1"/>
  <c r="C40" i="1" s="1"/>
  <c r="P40" i="1" l="1"/>
  <c r="D40" i="1" s="1"/>
  <c r="I40" i="1"/>
  <c r="Q40" i="1" s="1"/>
  <c r="M40" i="1" l="1"/>
  <c r="G41" i="1" s="1"/>
  <c r="O41" i="1" s="1"/>
  <c r="C41" i="1" s="1"/>
  <c r="E40" i="1"/>
  <c r="B40" i="1" s="1"/>
  <c r="H41" i="1" l="1"/>
  <c r="I41" i="1" l="1"/>
  <c r="Q41" i="1" s="1"/>
  <c r="P41" i="1"/>
  <c r="D41" i="1" s="1"/>
  <c r="M41" i="1" l="1"/>
  <c r="G42" i="1" s="1"/>
  <c r="E41" i="1"/>
  <c r="B41" i="1" s="1"/>
  <c r="O42" i="1" l="1"/>
  <c r="C42" i="1" s="1"/>
  <c r="H42" i="1"/>
  <c r="I42" i="1" s="1"/>
  <c r="P42" i="1" l="1"/>
  <c r="D42" i="1" s="1"/>
  <c r="M42" i="1"/>
  <c r="G43" i="1" s="1"/>
  <c r="Q42" i="1"/>
  <c r="E42" i="1" s="1"/>
  <c r="B42" i="1" l="1"/>
  <c r="O43" i="1"/>
  <c r="C43" i="1" s="1"/>
  <c r="H43" i="1"/>
  <c r="P43" i="1" l="1"/>
  <c r="D43" i="1" s="1"/>
  <c r="I43" i="1"/>
  <c r="Q43" i="1" s="1"/>
  <c r="M43" i="1" l="1"/>
  <c r="G44" i="1" s="1"/>
  <c r="O44" i="1" l="1"/>
  <c r="C44" i="1" s="1"/>
  <c r="E43" i="1"/>
  <c r="B43" i="1" s="1"/>
  <c r="H44" i="1"/>
  <c r="I44" i="1" l="1"/>
  <c r="Q44" i="1" s="1"/>
  <c r="E44" i="1" s="1"/>
  <c r="P44" i="1"/>
  <c r="D44" i="1" s="1"/>
  <c r="M44" i="1" l="1"/>
  <c r="G45" i="1" s="1"/>
  <c r="H45" i="1" s="1"/>
  <c r="B44" i="1"/>
  <c r="O45" i="1" l="1"/>
  <c r="C45" i="1" s="1"/>
  <c r="P45" i="1"/>
  <c r="D45" i="1" s="1"/>
  <c r="I45" i="1"/>
  <c r="M45" i="1" s="1"/>
  <c r="G46" i="1" s="1"/>
  <c r="Q45" i="1" l="1"/>
  <c r="E45" i="1" s="1"/>
  <c r="B45" i="1" s="1"/>
  <c r="O46" i="1"/>
  <c r="C46" i="1" s="1"/>
  <c r="H46" i="1"/>
  <c r="I46" i="1" l="1"/>
  <c r="Q46" i="1" s="1"/>
  <c r="E46" i="1" s="1"/>
  <c r="P46" i="1"/>
  <c r="D46" i="1" s="1"/>
  <c r="M46" i="1" l="1"/>
  <c r="G47" i="1" s="1"/>
  <c r="O47" i="1" s="1"/>
  <c r="C47" i="1" s="1"/>
  <c r="B46" i="1"/>
  <c r="H47" i="1" l="1"/>
  <c r="P47" i="1" l="1"/>
  <c r="D47" i="1" s="1"/>
  <c r="I47" i="1"/>
  <c r="Q47" i="1" s="1"/>
  <c r="E47" i="1" s="1"/>
  <c r="B47" i="1" l="1"/>
  <c r="M47" i="1"/>
  <c r="G48" i="1" s="1"/>
  <c r="O48" i="1" s="1"/>
  <c r="C48" i="1" s="1"/>
  <c r="H48" i="1" l="1"/>
  <c r="I48" i="1" s="1"/>
  <c r="Q48" i="1" s="1"/>
  <c r="P48" i="1" l="1"/>
  <c r="D48" i="1" s="1"/>
  <c r="M48" i="1"/>
  <c r="G49" i="1" s="1"/>
  <c r="E48" i="1" l="1"/>
  <c r="B48" i="1" s="1"/>
  <c r="O49" i="1"/>
  <c r="C49" i="1" s="1"/>
  <c r="H49" i="1" l="1"/>
  <c r="I49" i="1" l="1"/>
  <c r="Q49" i="1" s="1"/>
  <c r="E49" i="1" s="1"/>
  <c r="P49" i="1"/>
  <c r="D49" i="1" s="1"/>
  <c r="M49" i="1" l="1"/>
  <c r="G50" i="1" s="1"/>
  <c r="B49" i="1"/>
  <c r="O50" i="1" l="1"/>
  <c r="C50" i="1" s="1"/>
  <c r="H50" i="1"/>
  <c r="P50" i="1" l="1"/>
  <c r="D50" i="1" s="1"/>
  <c r="I50" i="1"/>
  <c r="Q50" i="1" s="1"/>
  <c r="M50" i="1" l="1"/>
  <c r="G51" i="1" s="1"/>
  <c r="E50" i="1" l="1"/>
  <c r="B50" i="1" s="1"/>
  <c r="O51" i="1"/>
  <c r="C51" i="1" s="1"/>
  <c r="H51" i="1"/>
  <c r="I51" i="1" l="1"/>
  <c r="Q51" i="1" s="1"/>
  <c r="E51" i="1" s="1"/>
  <c r="P51" i="1"/>
  <c r="D51" i="1" s="1"/>
  <c r="M51" i="1" l="1"/>
  <c r="G52" i="1" s="1"/>
  <c r="O52" i="1" s="1"/>
  <c r="C52" i="1" s="1"/>
  <c r="B51" i="1"/>
  <c r="H52" i="1" l="1"/>
  <c r="P52" i="1" s="1"/>
  <c r="D52" i="1" s="1"/>
  <c r="I52" i="1" l="1"/>
  <c r="M52" i="1" s="1"/>
  <c r="G53" i="1" s="1"/>
  <c r="O53" i="1" s="1"/>
  <c r="C53" i="1" s="1"/>
  <c r="H53" i="1" l="1"/>
  <c r="I53" i="1" s="1"/>
  <c r="Q53" i="1" s="1"/>
  <c r="Q52" i="1"/>
  <c r="E52" i="1" s="1"/>
  <c r="B52" i="1" s="1"/>
  <c r="P53" i="1" l="1"/>
  <c r="D53" i="1" s="1"/>
  <c r="M53" i="1"/>
  <c r="G54" i="1" s="1"/>
  <c r="E53" i="1" l="1"/>
  <c r="B53" i="1" s="1"/>
  <c r="O54" i="1"/>
  <c r="C54" i="1" s="1"/>
  <c r="H54" i="1"/>
  <c r="I54" i="1" l="1"/>
  <c r="Q54" i="1" s="1"/>
  <c r="P54" i="1"/>
  <c r="D54" i="1" s="1"/>
  <c r="M54" i="1" l="1"/>
  <c r="G55" i="1" s="1"/>
  <c r="E54" i="1" l="1"/>
  <c r="B54" i="1" s="1"/>
  <c r="O55" i="1"/>
  <c r="C55" i="1" s="1"/>
  <c r="H55" i="1"/>
  <c r="I55" i="1" l="1"/>
  <c r="Q55" i="1" s="1"/>
  <c r="P55" i="1"/>
  <c r="D55" i="1" s="1"/>
  <c r="M55" i="1" l="1"/>
  <c r="G56" i="1" s="1"/>
  <c r="E55" i="1" l="1"/>
  <c r="B55" i="1" s="1"/>
  <c r="O56" i="1"/>
  <c r="C56" i="1" s="1"/>
  <c r="H56" i="1"/>
  <c r="I56" i="1" l="1"/>
  <c r="Q56" i="1" s="1"/>
  <c r="P56" i="1"/>
  <c r="D56" i="1" s="1"/>
  <c r="M56" i="1" l="1"/>
  <c r="G57" i="1" s="1"/>
  <c r="E56" i="1" l="1"/>
  <c r="B56" i="1" s="1"/>
  <c r="O57" i="1"/>
  <c r="C57" i="1" s="1"/>
  <c r="H57" i="1"/>
  <c r="I57" i="1" l="1"/>
  <c r="Q57" i="1" s="1"/>
  <c r="P57" i="1"/>
  <c r="D57" i="1" s="1"/>
  <c r="M57" i="1" l="1"/>
  <c r="G58" i="1" s="1"/>
  <c r="E57" i="1" l="1"/>
  <c r="B57" i="1" s="1"/>
  <c r="O58" i="1"/>
  <c r="C58" i="1" s="1"/>
  <c r="H58" i="1"/>
  <c r="I58" i="1" l="1"/>
  <c r="Q58" i="1" s="1"/>
  <c r="P58" i="1"/>
  <c r="D58" i="1" s="1"/>
  <c r="M58" i="1" l="1"/>
  <c r="G59" i="1" s="1"/>
  <c r="E58" i="1"/>
  <c r="B58" i="1" s="1"/>
  <c r="O59" i="1" l="1"/>
  <c r="C59" i="1" s="1"/>
  <c r="H59" i="1"/>
  <c r="I59" i="1" l="1"/>
  <c r="Q59" i="1" s="1"/>
  <c r="P59" i="1"/>
  <c r="D59" i="1" s="1"/>
  <c r="M59" i="1" l="1"/>
  <c r="G60" i="1" s="1"/>
  <c r="E59" i="1"/>
  <c r="B59" i="1" s="1"/>
  <c r="H60" i="1" l="1"/>
  <c r="O60" i="1"/>
  <c r="C60" i="1" s="1"/>
  <c r="P60" i="1" l="1"/>
  <c r="D60" i="1" s="1"/>
  <c r="I60" i="1"/>
  <c r="M60" i="1" s="1"/>
  <c r="G61" i="1" s="1"/>
  <c r="O61" i="1" l="1"/>
  <c r="C61" i="1" s="1"/>
  <c r="Q60" i="1"/>
  <c r="E60" i="1" s="1"/>
  <c r="B60" i="1" s="1"/>
  <c r="H61" i="1"/>
  <c r="P61" i="1" l="1"/>
  <c r="D61" i="1" s="1"/>
  <c r="I61" i="1"/>
  <c r="Q61" i="1" s="1"/>
  <c r="M61" i="1" l="1"/>
  <c r="G62" i="1" s="1"/>
  <c r="E61" i="1"/>
  <c r="B61" i="1" s="1"/>
  <c r="H62" i="1" l="1"/>
  <c r="O62" i="1"/>
  <c r="C62" i="1" s="1"/>
  <c r="P62" i="1" l="1"/>
  <c r="D62" i="1" s="1"/>
  <c r="I62" i="1"/>
  <c r="M62" i="1" s="1"/>
  <c r="G63" i="1" s="1"/>
  <c r="O63" i="1" l="1"/>
  <c r="C63" i="1" s="1"/>
  <c r="Q62" i="1"/>
  <c r="E62" i="1" s="1"/>
  <c r="B62" i="1" s="1"/>
  <c r="H63" i="1"/>
  <c r="P63" i="1" l="1"/>
  <c r="D63" i="1" s="1"/>
  <c r="I63" i="1"/>
  <c r="M63" i="1" l="1"/>
  <c r="G64" i="1" s="1"/>
  <c r="Q63" i="1"/>
  <c r="E63" i="1" s="1"/>
  <c r="B63" i="1" s="1"/>
  <c r="H64" i="1" l="1"/>
  <c r="P64" i="1" s="1"/>
  <c r="D64" i="1" s="1"/>
  <c r="O64" i="1"/>
  <c r="C64" i="1" s="1"/>
  <c r="I64" i="1" l="1"/>
  <c r="Q64" i="1" s="1"/>
  <c r="E64" i="1" s="1"/>
  <c r="B64" i="1" s="1"/>
  <c r="M64" i="1" l="1"/>
  <c r="G65" i="1" s="1"/>
  <c r="O65" i="1" s="1"/>
  <c r="C65" i="1" s="1"/>
  <c r="H65" i="1" l="1"/>
  <c r="P65" i="1" s="1"/>
  <c r="D65" i="1" s="1"/>
  <c r="I65" i="1" l="1"/>
  <c r="Q65" i="1" s="1"/>
  <c r="E65" i="1" s="1"/>
  <c r="B65" i="1" s="1"/>
  <c r="M65" i="1" l="1"/>
  <c r="G66" i="1" s="1"/>
  <c r="H66" i="1" s="1"/>
  <c r="O66" i="1" l="1"/>
  <c r="C66" i="1" s="1"/>
  <c r="P66" i="1"/>
  <c r="D66" i="1" s="1"/>
  <c r="I66" i="1"/>
  <c r="Q66" i="1" s="1"/>
  <c r="M66" i="1" l="1"/>
  <c r="G67" i="1" s="1"/>
  <c r="E66" i="1"/>
  <c r="B66" i="1" s="1"/>
  <c r="O67" i="1" l="1"/>
  <c r="C67" i="1" s="1"/>
  <c r="H67" i="1"/>
  <c r="P67" i="1" l="1"/>
  <c r="D67" i="1" s="1"/>
  <c r="I67" i="1"/>
  <c r="Q67" i="1" s="1"/>
  <c r="M67" i="1" l="1"/>
  <c r="G68" i="1" s="1"/>
  <c r="E67" i="1"/>
  <c r="B67" i="1" s="1"/>
  <c r="H68" i="1" l="1"/>
  <c r="O68" i="1"/>
  <c r="C68" i="1" s="1"/>
  <c r="P68" i="1" l="1"/>
  <c r="D68" i="1" s="1"/>
  <c r="I68" i="1"/>
  <c r="Q68" i="1" s="1"/>
  <c r="M68" i="1" l="1"/>
  <c r="G69" i="1" s="1"/>
  <c r="E68" i="1"/>
  <c r="B68" i="1" s="1"/>
  <c r="O69" i="1" l="1"/>
  <c r="C69" i="1" s="1"/>
  <c r="H69" i="1"/>
  <c r="I69" i="1" s="1"/>
  <c r="Q69" i="1" s="1"/>
  <c r="E69" i="1" s="1"/>
  <c r="P69" i="1" l="1"/>
  <c r="D69" i="1" s="1"/>
  <c r="B69" i="1" s="1"/>
  <c r="M69" i="1"/>
  <c r="G70" i="1" s="1"/>
  <c r="O70" i="1" l="1"/>
  <c r="C70" i="1" s="1"/>
  <c r="H70" i="1"/>
  <c r="I70" i="1" s="1"/>
  <c r="Q70" i="1" s="1"/>
  <c r="E70" i="1" s="1"/>
  <c r="P70" i="1" l="1"/>
  <c r="D70" i="1" s="1"/>
  <c r="B70" i="1" s="1"/>
  <c r="M70" i="1"/>
  <c r="G71" i="1" s="1"/>
  <c r="O71" i="1" l="1"/>
  <c r="C71" i="1" s="1"/>
  <c r="H71" i="1"/>
  <c r="P71" i="1" l="1"/>
  <c r="D71" i="1" s="1"/>
  <c r="I71" i="1"/>
  <c r="Q71" i="1" s="1"/>
  <c r="E71" i="1" s="1"/>
  <c r="M71" i="1" l="1"/>
  <c r="G72" i="1" s="1"/>
  <c r="O72" i="1" s="1"/>
  <c r="C72" i="1" s="1"/>
  <c r="B71" i="1"/>
  <c r="H72" i="1" l="1"/>
  <c r="P72" i="1" s="1"/>
  <c r="D72" i="1" s="1"/>
  <c r="I72" i="1" l="1"/>
  <c r="Q72" i="1" s="1"/>
  <c r="E72" i="1" s="1"/>
  <c r="B72" i="1" s="1"/>
  <c r="M72" i="1" l="1"/>
  <c r="G73" i="1" s="1"/>
  <c r="O73" i="1" s="1"/>
  <c r="C73" i="1" s="1"/>
  <c r="H73" i="1" l="1"/>
  <c r="P73" i="1" s="1"/>
  <c r="D73" i="1" s="1"/>
  <c r="I73" i="1" l="1"/>
  <c r="Q73" i="1" s="1"/>
  <c r="E73" i="1" s="1"/>
  <c r="B73" i="1" s="1"/>
  <c r="M73" i="1" l="1"/>
  <c r="G74" i="1" s="1"/>
  <c r="O74" i="1" l="1"/>
  <c r="C74" i="1" s="1"/>
  <c r="H74" i="1"/>
  <c r="I74" i="1" l="1"/>
  <c r="Q74" i="1" s="1"/>
  <c r="E74" i="1" s="1"/>
  <c r="P74" i="1"/>
  <c r="D74" i="1" s="1"/>
  <c r="M74" i="1"/>
  <c r="G75" i="1" s="1"/>
  <c r="O75" i="1" l="1"/>
  <c r="C75" i="1" s="1"/>
  <c r="H75" i="1"/>
  <c r="B74" i="1"/>
  <c r="I75" i="1" l="1"/>
  <c r="Q75" i="1" s="1"/>
  <c r="E75" i="1" s="1"/>
  <c r="P75" i="1"/>
  <c r="D75" i="1" s="1"/>
  <c r="B75" i="1" l="1"/>
  <c r="M75" i="1"/>
  <c r="G76" i="1" s="1"/>
  <c r="O76" i="1" s="1"/>
  <c r="C76" i="1" s="1"/>
  <c r="H76" i="1" l="1"/>
  <c r="I76" i="1" s="1"/>
  <c r="P76" i="1" l="1"/>
  <c r="D76" i="1" s="1"/>
  <c r="Q76" i="1"/>
  <c r="E76" i="1" s="1"/>
  <c r="B76" i="1" s="1"/>
  <c r="M76" i="1"/>
  <c r="G77" i="1" s="1"/>
  <c r="O77" i="1" s="1"/>
  <c r="C77" i="1" s="1"/>
  <c r="H77" i="1" l="1"/>
  <c r="I77" i="1" s="1"/>
  <c r="Q77" i="1" s="1"/>
  <c r="E77" i="1" s="1"/>
  <c r="P77" i="1" l="1"/>
  <c r="D77" i="1" s="1"/>
  <c r="B77" i="1" s="1"/>
  <c r="M77" i="1"/>
  <c r="G78" i="1" s="1"/>
  <c r="H78" i="1" l="1"/>
  <c r="I78" i="1" s="1"/>
  <c r="Q78" i="1" s="1"/>
  <c r="E78" i="1" s="1"/>
  <c r="O78" i="1"/>
  <c r="C78" i="1" s="1"/>
  <c r="P78" i="1" l="1"/>
  <c r="D78" i="1" s="1"/>
  <c r="B78" i="1" s="1"/>
  <c r="M78" i="1"/>
  <c r="G79" i="1" s="1"/>
  <c r="H79" i="1" l="1"/>
  <c r="O79" i="1"/>
  <c r="C79" i="1" s="1"/>
  <c r="I79" i="1" l="1"/>
  <c r="Q79" i="1" s="1"/>
  <c r="E79" i="1" s="1"/>
  <c r="P79" i="1"/>
  <c r="D79" i="1" s="1"/>
  <c r="B79" i="1" s="1"/>
  <c r="M79" i="1"/>
  <c r="G80" i="1" s="1"/>
  <c r="H80" i="1" l="1"/>
  <c r="O80" i="1"/>
  <c r="C80" i="1" s="1"/>
  <c r="I80" i="1" l="1"/>
  <c r="Q80" i="1" s="1"/>
  <c r="E80" i="1" s="1"/>
  <c r="P80" i="1"/>
  <c r="D80" i="1" s="1"/>
  <c r="M80" i="1" l="1"/>
  <c r="G81" i="1" s="1"/>
  <c r="H81" i="1" s="1"/>
  <c r="I81" i="1" s="1"/>
  <c r="Q81" i="1" s="1"/>
  <c r="E81" i="1" s="1"/>
  <c r="B80" i="1"/>
  <c r="O81" i="1" l="1"/>
  <c r="C81" i="1" s="1"/>
  <c r="P81" i="1"/>
  <c r="D81" i="1" s="1"/>
  <c r="M81" i="1"/>
  <c r="G82" i="1" s="1"/>
  <c r="B81" i="1" l="1"/>
  <c r="H82" i="1"/>
  <c r="O82" i="1"/>
  <c r="C82" i="1" s="1"/>
  <c r="I82" i="1" l="1"/>
  <c r="Q82" i="1" s="1"/>
  <c r="E82" i="1" s="1"/>
  <c r="P82" i="1"/>
  <c r="D82" i="1" s="1"/>
  <c r="B82" i="1" l="1"/>
  <c r="M82" i="1"/>
  <c r="G83" i="1" s="1"/>
  <c r="O83" i="1" s="1"/>
  <c r="C83" i="1" s="1"/>
  <c r="H83" i="1" l="1"/>
  <c r="I83" i="1" s="1"/>
  <c r="Q83" i="1" s="1"/>
  <c r="E83" i="1" s="1"/>
  <c r="P83" i="1" l="1"/>
  <c r="D83" i="1" s="1"/>
  <c r="B83" i="1" s="1"/>
  <c r="M83" i="1"/>
  <c r="G84" i="1" s="1"/>
  <c r="H84" i="1" s="1"/>
  <c r="I84" i="1" s="1"/>
  <c r="Q84" i="1" s="1"/>
  <c r="E84" i="1" s="1"/>
  <c r="O84" i="1" l="1"/>
  <c r="C84" i="1" s="1"/>
  <c r="P84" i="1"/>
  <c r="D84" i="1" s="1"/>
  <c r="M84" i="1"/>
  <c r="G85" i="1" s="1"/>
  <c r="B84" i="1" l="1"/>
  <c r="H85" i="1"/>
  <c r="O85" i="1"/>
  <c r="C85" i="1" s="1"/>
  <c r="I85" i="1" l="1"/>
  <c r="Q85" i="1" s="1"/>
  <c r="E85" i="1" s="1"/>
  <c r="P85" i="1"/>
  <c r="D85" i="1" s="1"/>
  <c r="M85" i="1"/>
  <c r="G86" i="1" s="1"/>
  <c r="B85" i="1" l="1"/>
  <c r="H86" i="1"/>
  <c r="I86" i="1" s="1"/>
  <c r="Q86" i="1" s="1"/>
  <c r="E86" i="1" s="1"/>
  <c r="O86" i="1"/>
  <c r="C86" i="1" s="1"/>
  <c r="P86" i="1" l="1"/>
  <c r="D86" i="1" s="1"/>
  <c r="B86" i="1" s="1"/>
  <c r="M86" i="1"/>
  <c r="G87" i="1" s="1"/>
  <c r="O87" i="1" l="1"/>
  <c r="C87" i="1" s="1"/>
  <c r="H87" i="1"/>
  <c r="I87" i="1" s="1"/>
  <c r="Q87" i="1" s="1"/>
  <c r="E87" i="1" s="1"/>
  <c r="P87" i="1" l="1"/>
  <c r="D87" i="1" s="1"/>
  <c r="B87" i="1" s="1"/>
  <c r="M87" i="1"/>
  <c r="G88" i="1" s="1"/>
  <c r="O88" i="1" l="1"/>
  <c r="C88" i="1" s="1"/>
  <c r="H88" i="1"/>
  <c r="I88" i="1" l="1"/>
  <c r="Q88" i="1" s="1"/>
  <c r="E88" i="1" s="1"/>
  <c r="P88" i="1"/>
  <c r="D88" i="1" s="1"/>
  <c r="B88" i="1" l="1"/>
  <c r="M88" i="1"/>
  <c r="G89" i="1" s="1"/>
  <c r="H89" i="1" s="1"/>
  <c r="I89" i="1" s="1"/>
  <c r="Q89" i="1" s="1"/>
  <c r="E89" i="1" s="1"/>
  <c r="O89" i="1" l="1"/>
  <c r="C89" i="1" s="1"/>
  <c r="P89" i="1"/>
  <c r="D89" i="1" s="1"/>
  <c r="M89" i="1"/>
  <c r="G90" i="1" s="1"/>
  <c r="B89" i="1" l="1"/>
  <c r="O90" i="1"/>
  <c r="C90" i="1" s="1"/>
  <c r="H90" i="1"/>
  <c r="I90" i="1" l="1"/>
  <c r="Q90" i="1" s="1"/>
  <c r="E90" i="1" s="1"/>
  <c r="P90" i="1"/>
  <c r="D90" i="1" s="1"/>
  <c r="M90" i="1" l="1"/>
  <c r="G91" i="1" s="1"/>
  <c r="H91" i="1" s="1"/>
  <c r="B90" i="1"/>
  <c r="O91" i="1" l="1"/>
  <c r="C91" i="1" s="1"/>
  <c r="I91" i="1"/>
  <c r="Q91" i="1" s="1"/>
  <c r="E91" i="1" s="1"/>
  <c r="P91" i="1"/>
  <c r="D91" i="1" s="1"/>
  <c r="M91" i="1" l="1"/>
  <c r="G92" i="1" s="1"/>
  <c r="O92" i="1" s="1"/>
  <c r="C92" i="1" s="1"/>
  <c r="B91" i="1"/>
  <c r="H92" i="1" l="1"/>
  <c r="I92" i="1" s="1"/>
  <c r="Q92" i="1" s="1"/>
  <c r="E92" i="1" s="1"/>
  <c r="M92" i="1" l="1"/>
  <c r="G93" i="1" s="1"/>
  <c r="O93" i="1" s="1"/>
  <c r="C93" i="1" s="1"/>
  <c r="P92" i="1"/>
  <c r="D92" i="1" s="1"/>
  <c r="B92" i="1" s="1"/>
  <c r="H93" i="1" l="1"/>
  <c r="I93" i="1" s="1"/>
  <c r="P93" i="1" l="1"/>
  <c r="D93" i="1" s="1"/>
  <c r="Q93" i="1"/>
  <c r="E93" i="1" s="1"/>
  <c r="B93" i="1" s="1"/>
  <c r="M93" i="1"/>
  <c r="G94" i="1" s="1"/>
  <c r="O94" i="1" s="1"/>
  <c r="C94" i="1" s="1"/>
  <c r="H94" i="1" l="1"/>
  <c r="P94" i="1" s="1"/>
  <c r="D94" i="1" s="1"/>
  <c r="I94" i="1" l="1"/>
  <c r="Q94" i="1" s="1"/>
  <c r="E94" i="1" s="1"/>
  <c r="B94" i="1" s="1"/>
  <c r="M94" i="1" l="1"/>
  <c r="G95" i="1" s="1"/>
  <c r="O95" i="1" s="1"/>
  <c r="C95" i="1" s="1"/>
  <c r="H95" i="1" l="1"/>
  <c r="P95" i="1" l="1"/>
  <c r="D95" i="1" s="1"/>
  <c r="I95" i="1"/>
  <c r="Q95" i="1" s="1"/>
  <c r="E95" i="1" s="1"/>
  <c r="B95" i="1" l="1"/>
  <c r="M95" i="1"/>
  <c r="G96" i="1" s="1"/>
  <c r="O96" i="1" l="1"/>
  <c r="C96" i="1" s="1"/>
  <c r="H96" i="1"/>
  <c r="I96" i="1" l="1"/>
  <c r="Q96" i="1" s="1"/>
  <c r="E96" i="1" s="1"/>
  <c r="P96" i="1"/>
  <c r="D96" i="1" s="1"/>
  <c r="M96" i="1"/>
  <c r="G97" i="1" s="1"/>
  <c r="H97" i="1" l="1"/>
  <c r="O97" i="1"/>
  <c r="C97" i="1" s="1"/>
  <c r="B96" i="1"/>
  <c r="I97" i="1" l="1"/>
  <c r="Q97" i="1" s="1"/>
  <c r="E97" i="1" s="1"/>
  <c r="P97" i="1"/>
  <c r="D97" i="1" s="1"/>
  <c r="M97" i="1"/>
  <c r="G98" i="1" s="1"/>
  <c r="H98" i="1" l="1"/>
  <c r="O98" i="1"/>
  <c r="C98" i="1" s="1"/>
  <c r="B97" i="1"/>
  <c r="I98" i="1" l="1"/>
  <c r="Q98" i="1" s="1"/>
  <c r="E98" i="1" s="1"/>
  <c r="M98" i="1"/>
  <c r="G99" i="1" s="1"/>
  <c r="P98" i="1"/>
  <c r="D98" i="1" s="1"/>
  <c r="B98" i="1" l="1"/>
  <c r="O99" i="1"/>
  <c r="C99" i="1" s="1"/>
  <c r="H99" i="1"/>
  <c r="I99" i="1" l="1"/>
  <c r="Q99" i="1" s="1"/>
  <c r="E99" i="1" s="1"/>
  <c r="M99" i="1"/>
  <c r="G100" i="1" s="1"/>
  <c r="P99" i="1"/>
  <c r="D99" i="1" s="1"/>
  <c r="B99" i="1" s="1"/>
  <c r="O100" i="1" l="1"/>
  <c r="C100" i="1" s="1"/>
  <c r="H100" i="1"/>
  <c r="I100" i="1" l="1"/>
  <c r="Q100" i="1" s="1"/>
  <c r="E100" i="1" s="1"/>
  <c r="P100" i="1"/>
  <c r="D100" i="1" s="1"/>
  <c r="B100" i="1" s="1"/>
  <c r="M100" i="1"/>
  <c r="G101" i="1" s="1"/>
  <c r="H101" i="1" l="1"/>
  <c r="O101" i="1"/>
  <c r="C101" i="1" s="1"/>
  <c r="I101" i="1"/>
  <c r="Q101" i="1" s="1"/>
  <c r="E101" i="1" s="1"/>
  <c r="P101" i="1" l="1"/>
  <c r="D101" i="1" s="1"/>
  <c r="B101" i="1" s="1"/>
  <c r="M101" i="1"/>
  <c r="G102" i="1" s="1"/>
  <c r="O102" i="1" l="1"/>
  <c r="C102" i="1" s="1"/>
  <c r="H102" i="1"/>
  <c r="I102" i="1" l="1"/>
  <c r="Q102" i="1" s="1"/>
  <c r="E102" i="1" s="1"/>
  <c r="M102" i="1"/>
  <c r="G103" i="1" s="1"/>
  <c r="P102" i="1"/>
  <c r="D102" i="1" s="1"/>
  <c r="B102" i="1" s="1"/>
  <c r="O103" i="1" l="1"/>
  <c r="C103" i="1" s="1"/>
  <c r="H103" i="1"/>
  <c r="P103" i="1" l="1"/>
  <c r="D103" i="1" s="1"/>
  <c r="I103" i="1"/>
  <c r="Q103" i="1" s="1"/>
  <c r="E103" i="1" s="1"/>
  <c r="M103" i="1"/>
  <c r="G104" i="1" s="1"/>
  <c r="H104" i="1" s="1"/>
  <c r="I104" i="1" s="1"/>
  <c r="Q104" i="1" s="1"/>
  <c r="E104" i="1" s="1"/>
  <c r="O104" i="1"/>
  <c r="C104" i="1" s="1"/>
  <c r="M104" i="1" l="1"/>
  <c r="G105" i="1" s="1"/>
  <c r="P104" i="1"/>
  <c r="D104" i="1" s="1"/>
  <c r="B104" i="1" s="1"/>
  <c r="B103" i="1"/>
  <c r="O105" i="1"/>
  <c r="C105" i="1" s="1"/>
  <c r="H105" i="1"/>
  <c r="I105" i="1" s="1"/>
  <c r="Q105" i="1" s="1"/>
  <c r="E105" i="1" s="1"/>
  <c r="P105" i="1" l="1"/>
  <c r="D105" i="1" s="1"/>
  <c r="B105" i="1" s="1"/>
  <c r="M105" i="1"/>
  <c r="G106" i="1" s="1"/>
  <c r="H106" i="1" l="1"/>
  <c r="O106" i="1"/>
  <c r="C106" i="1" s="1"/>
  <c r="I106" i="1" l="1"/>
  <c r="Q106" i="1" s="1"/>
  <c r="E106" i="1" s="1"/>
  <c r="P106" i="1"/>
  <c r="D106" i="1" s="1"/>
  <c r="M106" i="1"/>
  <c r="G107" i="1" s="1"/>
  <c r="B106" i="1" l="1"/>
  <c r="H107" i="1"/>
  <c r="O107" i="1"/>
  <c r="C107" i="1" s="1"/>
  <c r="I107" i="1" l="1"/>
  <c r="Q107" i="1" s="1"/>
  <c r="E107" i="1" s="1"/>
  <c r="P107" i="1"/>
  <c r="D107" i="1" s="1"/>
  <c r="B107" i="1" l="1"/>
  <c r="M107" i="1"/>
  <c r="G108" i="1" s="1"/>
  <c r="H108" i="1" l="1"/>
  <c r="O108" i="1"/>
  <c r="C108" i="1" s="1"/>
  <c r="I108" i="1"/>
  <c r="Q108" i="1" s="1"/>
  <c r="E108" i="1" s="1"/>
  <c r="P108" i="1" l="1"/>
  <c r="D108" i="1" s="1"/>
  <c r="B108" i="1" s="1"/>
  <c r="M108" i="1"/>
  <c r="G109" i="1" s="1"/>
  <c r="H109" i="1" l="1"/>
  <c r="I109" i="1" s="1"/>
  <c r="Q109" i="1" s="1"/>
  <c r="E109" i="1" s="1"/>
  <c r="O109" i="1"/>
  <c r="C109" i="1" s="1"/>
  <c r="M109" i="1" l="1"/>
  <c r="G110" i="1" s="1"/>
  <c r="P109" i="1"/>
  <c r="D109" i="1" s="1"/>
  <c r="B109" i="1" s="1"/>
  <c r="H110" i="1" l="1"/>
  <c r="I110" i="1" s="1"/>
  <c r="Q110" i="1" s="1"/>
  <c r="E110" i="1" s="1"/>
  <c r="O110" i="1"/>
  <c r="C110" i="1" s="1"/>
  <c r="P110" i="1" l="1"/>
  <c r="D110" i="1" s="1"/>
  <c r="B110" i="1" s="1"/>
  <c r="M110" i="1"/>
  <c r="G111" i="1" s="1"/>
  <c r="H111" i="1" l="1"/>
  <c r="O111" i="1"/>
  <c r="C111" i="1" s="1"/>
  <c r="I111" i="1" l="1"/>
  <c r="Q111" i="1" s="1"/>
  <c r="E111" i="1" s="1"/>
  <c r="P111" i="1"/>
  <c r="D111" i="1" s="1"/>
  <c r="M111" i="1"/>
  <c r="G112" i="1" s="1"/>
  <c r="B111" i="1" l="1"/>
  <c r="H112" i="1"/>
  <c r="O112" i="1"/>
  <c r="C112" i="1" s="1"/>
  <c r="I112" i="1" l="1"/>
  <c r="Q112" i="1" s="1"/>
  <c r="E112" i="1" s="1"/>
  <c r="P112" i="1"/>
  <c r="D112" i="1" s="1"/>
  <c r="M112" i="1"/>
  <c r="G113" i="1" s="1"/>
  <c r="O113" i="1" l="1"/>
  <c r="C113" i="1" s="1"/>
  <c r="H113" i="1"/>
  <c r="I113" i="1" s="1"/>
  <c r="Q113" i="1" s="1"/>
  <c r="E113" i="1" s="1"/>
  <c r="B112" i="1"/>
  <c r="P113" i="1" l="1"/>
  <c r="D113" i="1" s="1"/>
  <c r="B113" i="1" s="1"/>
  <c r="M113" i="1"/>
  <c r="G114" i="1" s="1"/>
  <c r="H114" i="1" l="1"/>
  <c r="O114" i="1"/>
  <c r="C114" i="1" s="1"/>
  <c r="I114" i="1" l="1"/>
  <c r="Q114" i="1" s="1"/>
  <c r="E114" i="1" s="1"/>
  <c r="P114" i="1"/>
  <c r="D114" i="1" s="1"/>
  <c r="M114" i="1"/>
  <c r="G115" i="1" s="1"/>
  <c r="B114" i="1" l="1"/>
  <c r="H115" i="1"/>
  <c r="O115" i="1"/>
  <c r="C115" i="1" s="1"/>
  <c r="I115" i="1"/>
  <c r="Q115" i="1" s="1"/>
  <c r="E115" i="1" s="1"/>
  <c r="P115" i="1" l="1"/>
  <c r="D115" i="1" s="1"/>
  <c r="B115" i="1" s="1"/>
  <c r="M115" i="1"/>
  <c r="G116" i="1" s="1"/>
  <c r="O116" i="1" l="1"/>
  <c r="C116" i="1" s="1"/>
  <c r="H116" i="1"/>
  <c r="I116" i="1" l="1"/>
  <c r="Q116" i="1" s="1"/>
  <c r="E116" i="1" s="1"/>
  <c r="P116" i="1"/>
  <c r="D116" i="1" s="1"/>
  <c r="B116" i="1" l="1"/>
  <c r="M116" i="1"/>
  <c r="G117" i="1" s="1"/>
  <c r="H117" i="1" s="1"/>
  <c r="O117" i="1" l="1"/>
  <c r="C117" i="1" s="1"/>
  <c r="I117" i="1"/>
  <c r="Q117" i="1" s="1"/>
  <c r="E117" i="1" s="1"/>
  <c r="P117" i="1"/>
  <c r="D117" i="1" s="1"/>
  <c r="B117" i="1" l="1"/>
  <c r="M117" i="1"/>
  <c r="G118" i="1" s="1"/>
  <c r="O118" i="1" l="1"/>
  <c r="C118" i="1" s="1"/>
  <c r="H118" i="1"/>
  <c r="I118" i="1" l="1"/>
  <c r="Q118" i="1" s="1"/>
  <c r="E118" i="1" s="1"/>
  <c r="P118" i="1"/>
  <c r="D118" i="1" s="1"/>
  <c r="M118" i="1"/>
  <c r="G119" i="1" s="1"/>
  <c r="H119" i="1" l="1"/>
  <c r="O119" i="1"/>
  <c r="C119" i="1" s="1"/>
  <c r="B118" i="1"/>
  <c r="I119" i="1" l="1"/>
  <c r="Q119" i="1" s="1"/>
  <c r="E119" i="1" s="1"/>
  <c r="P119" i="1"/>
  <c r="D119" i="1" s="1"/>
  <c r="B119" i="1" l="1"/>
  <c r="M119" i="1"/>
  <c r="G120" i="1" s="1"/>
  <c r="H120" i="1" l="1"/>
  <c r="O120" i="1"/>
  <c r="C120" i="1" s="1"/>
  <c r="I120" i="1" l="1"/>
  <c r="Q120" i="1" s="1"/>
  <c r="E120" i="1" s="1"/>
  <c r="P120" i="1"/>
  <c r="D120" i="1" s="1"/>
  <c r="M120" i="1" l="1"/>
  <c r="G121" i="1" s="1"/>
  <c r="O121" i="1" s="1"/>
  <c r="C121" i="1" s="1"/>
  <c r="B120" i="1"/>
  <c r="H121" i="1" l="1"/>
  <c r="I121" i="1" s="1"/>
  <c r="Q121" i="1" s="1"/>
  <c r="E121" i="1" s="1"/>
  <c r="P121" i="1" l="1"/>
  <c r="D121" i="1" s="1"/>
  <c r="B121" i="1" s="1"/>
  <c r="M121" i="1"/>
  <c r="G122" i="1" s="1"/>
  <c r="O122" i="1" s="1"/>
  <c r="C122" i="1" s="1"/>
  <c r="H122" i="1" l="1"/>
  <c r="I122" i="1" s="1"/>
  <c r="Q122" i="1" s="1"/>
  <c r="E122" i="1" s="1"/>
  <c r="P122" i="1" l="1"/>
  <c r="D122" i="1" s="1"/>
  <c r="B122" i="1" s="1"/>
  <c r="M122" i="1"/>
  <c r="G123" i="1" s="1"/>
  <c r="O123" i="1" l="1"/>
  <c r="C123" i="1" s="1"/>
  <c r="H123" i="1"/>
  <c r="P123" i="1" l="1"/>
  <c r="D123" i="1" s="1"/>
  <c r="I123" i="1"/>
  <c r="Q123" i="1" s="1"/>
  <c r="E123" i="1" s="1"/>
  <c r="B123" i="1" l="1"/>
  <c r="M123" i="1"/>
  <c r="G124" i="1" s="1"/>
  <c r="H124" i="1" l="1"/>
  <c r="I124" i="1" s="1"/>
  <c r="Q124" i="1" s="1"/>
  <c r="E124" i="1" s="1"/>
  <c r="O124" i="1"/>
  <c r="C124" i="1" s="1"/>
  <c r="P124" i="1" l="1"/>
  <c r="D124" i="1" s="1"/>
  <c r="B124" i="1" s="1"/>
  <c r="M124" i="1"/>
  <c r="G125" i="1" s="1"/>
  <c r="O125" i="1" l="1"/>
  <c r="C125" i="1" s="1"/>
  <c r="H125" i="1"/>
  <c r="I125" i="1" s="1"/>
  <c r="Q125" i="1" s="1"/>
  <c r="E125" i="1" s="1"/>
  <c r="P125" i="1" l="1"/>
  <c r="D125" i="1" s="1"/>
  <c r="B125" i="1" s="1"/>
  <c r="M125" i="1"/>
  <c r="G126" i="1" s="1"/>
  <c r="H126" i="1" l="1"/>
  <c r="O126" i="1"/>
  <c r="C126" i="1" s="1"/>
  <c r="I126" i="1" l="1"/>
  <c r="Q126" i="1" s="1"/>
  <c r="E126" i="1" s="1"/>
  <c r="P126" i="1"/>
  <c r="D126" i="1" s="1"/>
  <c r="B126" i="1" l="1"/>
  <c r="M126" i="1"/>
  <c r="G127" i="1" s="1"/>
  <c r="O127" i="1" s="1"/>
  <c r="C127" i="1" s="1"/>
  <c r="H127" i="1" l="1"/>
  <c r="I127" i="1" s="1"/>
  <c r="Q127" i="1" s="1"/>
  <c r="E127" i="1" s="1"/>
  <c r="M127" i="1" l="1"/>
  <c r="G128" i="1" s="1"/>
  <c r="H128" i="1" s="1"/>
  <c r="P127" i="1"/>
  <c r="D127" i="1" s="1"/>
  <c r="B127" i="1" s="1"/>
  <c r="O128" i="1" l="1"/>
  <c r="C128" i="1" s="1"/>
  <c r="I128" i="1"/>
  <c r="Q128" i="1" s="1"/>
  <c r="E128" i="1" s="1"/>
  <c r="P128" i="1"/>
  <c r="D128" i="1" s="1"/>
  <c r="M128" i="1"/>
  <c r="G129" i="1" s="1"/>
  <c r="B128" i="1" l="1"/>
  <c r="O129" i="1"/>
  <c r="C129" i="1" s="1"/>
  <c r="H129" i="1"/>
  <c r="I129" i="1" s="1"/>
  <c r="Q129" i="1" s="1"/>
  <c r="E129" i="1" s="1"/>
  <c r="P129" i="1" l="1"/>
  <c r="D129" i="1" s="1"/>
  <c r="B129" i="1" s="1"/>
  <c r="M129" i="1"/>
  <c r="G130" i="1" s="1"/>
  <c r="H130" i="1" l="1"/>
  <c r="I130" i="1" s="1"/>
  <c r="Q130" i="1" s="1"/>
  <c r="E130" i="1" s="1"/>
  <c r="O130" i="1"/>
  <c r="C130" i="1" s="1"/>
  <c r="M130" i="1" l="1"/>
  <c r="G131" i="1" s="1"/>
  <c r="P130" i="1"/>
  <c r="D130" i="1" s="1"/>
  <c r="B130" i="1" s="1"/>
  <c r="O131" i="1" l="1"/>
  <c r="C131" i="1" s="1"/>
  <c r="H131" i="1"/>
  <c r="I131" i="1" l="1"/>
  <c r="Q131" i="1" s="1"/>
  <c r="E131" i="1" s="1"/>
  <c r="P131" i="1"/>
  <c r="D131" i="1" s="1"/>
  <c r="M131" i="1"/>
  <c r="G132" i="1" s="1"/>
  <c r="B131" i="1" l="1"/>
  <c r="H132" i="1"/>
  <c r="O132" i="1"/>
  <c r="C132" i="1" s="1"/>
  <c r="I132" i="1" l="1"/>
  <c r="Q132" i="1" s="1"/>
  <c r="E132" i="1" s="1"/>
  <c r="P132" i="1"/>
  <c r="D132" i="1" s="1"/>
  <c r="B132" i="1" l="1"/>
  <c r="M132" i="1"/>
  <c r="G133" i="1" s="1"/>
  <c r="H133" i="1" s="1"/>
  <c r="O133" i="1" l="1"/>
  <c r="C133" i="1" s="1"/>
  <c r="I133" i="1"/>
  <c r="Q133" i="1" s="1"/>
  <c r="E133" i="1" s="1"/>
  <c r="P133" i="1"/>
  <c r="D133" i="1" s="1"/>
  <c r="B133" i="1" l="1"/>
  <c r="M133" i="1"/>
  <c r="G134" i="1" s="1"/>
  <c r="O134" i="1" s="1"/>
  <c r="C134" i="1" s="1"/>
  <c r="H134" i="1" l="1"/>
  <c r="I134" i="1" s="1"/>
  <c r="Q134" i="1" s="1"/>
  <c r="E134" i="1" s="1"/>
  <c r="P134" i="1" l="1"/>
  <c r="D134" i="1" s="1"/>
  <c r="B134" i="1" s="1"/>
  <c r="M134" i="1"/>
  <c r="G135" i="1" s="1"/>
  <c r="H135" i="1" s="1"/>
  <c r="O135" i="1" l="1"/>
  <c r="C135" i="1" s="1"/>
  <c r="I135" i="1"/>
  <c r="Q135" i="1" s="1"/>
  <c r="E135" i="1" s="1"/>
  <c r="P135" i="1"/>
  <c r="D135" i="1" s="1"/>
  <c r="B135" i="1" l="1"/>
  <c r="M135" i="1"/>
  <c r="G136" i="1" s="1"/>
  <c r="H136" i="1" s="1"/>
  <c r="O136" i="1" l="1"/>
  <c r="C136" i="1" s="1"/>
  <c r="I136" i="1"/>
  <c r="Q136" i="1" s="1"/>
  <c r="E136" i="1" s="1"/>
  <c r="P136" i="1"/>
  <c r="D136" i="1" s="1"/>
  <c r="M136" i="1"/>
  <c r="G137" i="1" s="1"/>
  <c r="B136" i="1" l="1"/>
  <c r="O137" i="1"/>
  <c r="C137" i="1" s="1"/>
  <c r="H137" i="1"/>
  <c r="I137" i="1" l="1"/>
  <c r="Q137" i="1" s="1"/>
  <c r="E137" i="1" s="1"/>
  <c r="P137" i="1"/>
  <c r="D137" i="1" s="1"/>
  <c r="M137" i="1" l="1"/>
  <c r="G138" i="1" s="1"/>
  <c r="H138" i="1" s="1"/>
  <c r="B137" i="1"/>
  <c r="O138" i="1" l="1"/>
  <c r="C138" i="1" s="1"/>
  <c r="I138" i="1"/>
  <c r="Q138" i="1" s="1"/>
  <c r="E138" i="1" s="1"/>
  <c r="P138" i="1"/>
  <c r="D138" i="1" s="1"/>
  <c r="M138" i="1" l="1"/>
  <c r="G139" i="1" s="1"/>
  <c r="H139" i="1" s="1"/>
  <c r="I139" i="1" s="1"/>
  <c r="Q139" i="1" s="1"/>
  <c r="E139" i="1" s="1"/>
  <c r="B138" i="1"/>
  <c r="O139" i="1" l="1"/>
  <c r="C139" i="1" s="1"/>
  <c r="P139" i="1"/>
  <c r="D139" i="1" s="1"/>
  <c r="M139" i="1"/>
  <c r="G140" i="1" s="1"/>
  <c r="B139" i="1" l="1"/>
  <c r="H140" i="1"/>
  <c r="O140" i="1"/>
  <c r="C140" i="1" s="1"/>
  <c r="I140" i="1" l="1"/>
  <c r="Q140" i="1" s="1"/>
  <c r="E140" i="1" s="1"/>
  <c r="P140" i="1"/>
  <c r="D140" i="1" s="1"/>
  <c r="M140" i="1"/>
  <c r="G141" i="1" s="1"/>
  <c r="B140" i="1" l="1"/>
  <c r="H141" i="1"/>
  <c r="O141" i="1"/>
  <c r="C141" i="1" s="1"/>
  <c r="I141" i="1"/>
  <c r="Q141" i="1" s="1"/>
  <c r="E141" i="1" s="1"/>
  <c r="P141" i="1" l="1"/>
  <c r="D141" i="1" s="1"/>
  <c r="B141" i="1" s="1"/>
  <c r="M141" i="1"/>
  <c r="G142" i="1" s="1"/>
  <c r="O142" i="1" l="1"/>
  <c r="C142" i="1" s="1"/>
  <c r="H142" i="1"/>
  <c r="I142" i="1" l="1"/>
  <c r="Q142" i="1" s="1"/>
  <c r="E142" i="1" s="1"/>
  <c r="P142" i="1"/>
  <c r="D142" i="1" s="1"/>
  <c r="M142" i="1" l="1"/>
  <c r="G143" i="1" s="1"/>
  <c r="H143" i="1" s="1"/>
  <c r="I143" i="1" s="1"/>
  <c r="Q143" i="1" s="1"/>
  <c r="E143" i="1" s="1"/>
  <c r="B142" i="1"/>
  <c r="O143" i="1"/>
  <c r="C143" i="1" s="1"/>
  <c r="P143" i="1" l="1"/>
  <c r="D143" i="1" s="1"/>
  <c r="B143" i="1" s="1"/>
  <c r="M143" i="1"/>
  <c r="G144" i="1" s="1"/>
  <c r="O144" i="1" l="1"/>
  <c r="C144" i="1" s="1"/>
  <c r="H144" i="1"/>
  <c r="I144" i="1" l="1"/>
  <c r="Q144" i="1" s="1"/>
  <c r="E144" i="1" s="1"/>
  <c r="P144" i="1"/>
  <c r="D144" i="1" s="1"/>
  <c r="B144" i="1" l="1"/>
  <c r="M144" i="1"/>
  <c r="G145" i="1" s="1"/>
  <c r="O145" i="1" s="1"/>
  <c r="C145" i="1" s="1"/>
  <c r="H145" i="1" l="1"/>
  <c r="I145" i="1" s="1"/>
  <c r="Q145" i="1" s="1"/>
  <c r="E145" i="1" s="1"/>
  <c r="P145" i="1" l="1"/>
  <c r="D145" i="1" s="1"/>
  <c r="B145" i="1" s="1"/>
  <c r="M145" i="1"/>
  <c r="G146" i="1" s="1"/>
  <c r="H146" i="1" s="1"/>
  <c r="O146" i="1" l="1"/>
  <c r="C146" i="1" s="1"/>
  <c r="I146" i="1"/>
  <c r="Q146" i="1" s="1"/>
  <c r="E146" i="1" s="1"/>
  <c r="P146" i="1"/>
  <c r="D146" i="1" s="1"/>
  <c r="B146" i="1" l="1"/>
  <c r="M146" i="1"/>
  <c r="G147" i="1" s="1"/>
  <c r="H147" i="1" s="1"/>
  <c r="I147" i="1" l="1"/>
  <c r="Q147" i="1" s="1"/>
  <c r="E147" i="1" s="1"/>
  <c r="O147" i="1"/>
  <c r="C147" i="1" s="1"/>
  <c r="P147" i="1"/>
  <c r="D147" i="1" s="1"/>
  <c r="M147" i="1"/>
  <c r="G148" i="1" s="1"/>
  <c r="B147" i="1" l="1"/>
  <c r="O148" i="1"/>
  <c r="C148" i="1" s="1"/>
  <c r="H148" i="1"/>
  <c r="I148" i="1" l="1"/>
  <c r="Q148" i="1" s="1"/>
  <c r="E148" i="1" s="1"/>
  <c r="P148" i="1"/>
  <c r="D148" i="1" s="1"/>
  <c r="M148" i="1" l="1"/>
  <c r="G149" i="1" s="1"/>
  <c r="O149" i="1" s="1"/>
  <c r="C149" i="1" s="1"/>
  <c r="B148" i="1"/>
  <c r="H149" i="1" l="1"/>
  <c r="I149" i="1" s="1"/>
  <c r="Q149" i="1" s="1"/>
  <c r="E149" i="1" s="1"/>
  <c r="M149" i="1" l="1"/>
  <c r="G150" i="1" s="1"/>
  <c r="O150" i="1" s="1"/>
  <c r="C150" i="1" s="1"/>
  <c r="P149" i="1"/>
  <c r="D149" i="1" s="1"/>
  <c r="B149" i="1" s="1"/>
  <c r="H150" i="1" l="1"/>
  <c r="I150" i="1" s="1"/>
  <c r="Q150" i="1" s="1"/>
  <c r="E150" i="1" s="1"/>
  <c r="P150" i="1" l="1"/>
  <c r="D150" i="1" s="1"/>
  <c r="B150" i="1" s="1"/>
  <c r="M150" i="1"/>
  <c r="G151" i="1" s="1"/>
  <c r="H151" i="1" s="1"/>
  <c r="O151" i="1" l="1"/>
  <c r="C151" i="1" s="1"/>
  <c r="I151" i="1"/>
  <c r="Q151" i="1" s="1"/>
  <c r="E151" i="1" s="1"/>
  <c r="P151" i="1"/>
  <c r="D151" i="1" s="1"/>
  <c r="M151" i="1"/>
  <c r="G152" i="1" s="1"/>
  <c r="B151" i="1" l="1"/>
  <c r="H152" i="1"/>
  <c r="O152" i="1"/>
  <c r="C152" i="1" s="1"/>
  <c r="I152" i="1" l="1"/>
  <c r="Q152" i="1" s="1"/>
  <c r="E152" i="1" s="1"/>
  <c r="P152" i="1"/>
  <c r="D152" i="1" s="1"/>
  <c r="M152" i="1"/>
  <c r="G153" i="1" s="1"/>
  <c r="B152" i="1" l="1"/>
  <c r="O153" i="1"/>
  <c r="C153" i="1" s="1"/>
  <c r="H153" i="1"/>
  <c r="I153" i="1" l="1"/>
  <c r="Q153" i="1" s="1"/>
  <c r="E153" i="1" s="1"/>
  <c r="P153" i="1"/>
  <c r="D153" i="1" s="1"/>
  <c r="M153" i="1"/>
  <c r="G154" i="1" s="1"/>
  <c r="B153" i="1" l="1"/>
  <c r="H154" i="1"/>
  <c r="O154" i="1"/>
  <c r="C154" i="1" s="1"/>
  <c r="I154" i="1" l="1"/>
  <c r="Q154" i="1" s="1"/>
  <c r="E154" i="1" s="1"/>
  <c r="P154" i="1"/>
  <c r="D154" i="1" s="1"/>
  <c r="B154" i="1" l="1"/>
  <c r="M154" i="1"/>
  <c r="G155" i="1" s="1"/>
  <c r="O155" i="1" s="1"/>
  <c r="C155" i="1" s="1"/>
  <c r="H155" i="1" l="1"/>
  <c r="I155" i="1" s="1"/>
  <c r="Q155" i="1" s="1"/>
  <c r="E155" i="1" s="1"/>
  <c r="P155" i="1" l="1"/>
  <c r="D155" i="1" s="1"/>
  <c r="B155" i="1" s="1"/>
  <c r="M155" i="1"/>
  <c r="G156" i="1" s="1"/>
  <c r="H156" i="1" l="1"/>
  <c r="O156" i="1"/>
  <c r="C156" i="1" s="1"/>
  <c r="I156" i="1" l="1"/>
  <c r="Q156" i="1" s="1"/>
  <c r="E156" i="1" s="1"/>
  <c r="P156" i="1"/>
  <c r="D156" i="1" s="1"/>
  <c r="B156" i="1" l="1"/>
  <c r="M156" i="1"/>
  <c r="G157" i="1" s="1"/>
  <c r="O157" i="1" s="1"/>
  <c r="C157" i="1" s="1"/>
  <c r="H157" i="1" l="1"/>
  <c r="I157" i="1"/>
  <c r="Q157" i="1" s="1"/>
  <c r="E157" i="1" s="1"/>
  <c r="P157" i="1"/>
  <c r="D157" i="1" s="1"/>
  <c r="B157" i="1" l="1"/>
  <c r="M157" i="1"/>
  <c r="G158" i="1" s="1"/>
  <c r="O158" i="1" s="1"/>
  <c r="C158" i="1" s="1"/>
  <c r="H158" i="1" l="1"/>
  <c r="P158" i="1" s="1"/>
  <c r="D158" i="1" s="1"/>
  <c r="I158" i="1" l="1"/>
  <c r="Q158" i="1" s="1"/>
  <c r="E158" i="1" s="1"/>
  <c r="B158" i="1" s="1"/>
  <c r="M158" i="1" l="1"/>
  <c r="G159" i="1" s="1"/>
  <c r="H159" i="1" s="1"/>
  <c r="O159" i="1" l="1"/>
  <c r="C159" i="1" s="1"/>
  <c r="I159" i="1"/>
  <c r="Q159" i="1" s="1"/>
  <c r="E159" i="1" s="1"/>
  <c r="P159" i="1"/>
  <c r="D159" i="1" s="1"/>
  <c r="B159" i="1" l="1"/>
  <c r="M159" i="1"/>
  <c r="G160" i="1" s="1"/>
  <c r="H160" i="1" s="1"/>
  <c r="O160" i="1" l="1"/>
  <c r="C160" i="1" s="1"/>
  <c r="I160" i="1"/>
  <c r="Q160" i="1" s="1"/>
  <c r="E160" i="1" s="1"/>
  <c r="P160" i="1"/>
  <c r="D160" i="1" s="1"/>
  <c r="M160" i="1" l="1"/>
  <c r="G161" i="1" s="1"/>
  <c r="H161" i="1" s="1"/>
  <c r="B160" i="1"/>
  <c r="O161" i="1" l="1"/>
  <c r="C161" i="1" s="1"/>
  <c r="I161" i="1"/>
  <c r="Q161" i="1" s="1"/>
  <c r="E161" i="1" s="1"/>
  <c r="P161" i="1"/>
  <c r="D161" i="1" s="1"/>
  <c r="B161" i="1" l="1"/>
  <c r="M161" i="1"/>
  <c r="G162" i="1" s="1"/>
  <c r="O162" i="1" s="1"/>
  <c r="C162" i="1" s="1"/>
  <c r="H162" i="1" l="1"/>
  <c r="I162" i="1" s="1"/>
  <c r="Q162" i="1" s="1"/>
  <c r="E162" i="1" s="1"/>
  <c r="P162" i="1" l="1"/>
  <c r="D162" i="1" s="1"/>
  <c r="B162" i="1" s="1"/>
  <c r="M162" i="1"/>
  <c r="G163" i="1" s="1"/>
  <c r="O163" i="1" s="1"/>
  <c r="C163" i="1" s="1"/>
  <c r="H163" i="1" l="1"/>
  <c r="I163" i="1" s="1"/>
  <c r="Q163" i="1" s="1"/>
  <c r="E163" i="1" s="1"/>
  <c r="M163" i="1"/>
  <c r="G164" i="1" s="1"/>
  <c r="P163" i="1" l="1"/>
  <c r="D163" i="1" s="1"/>
  <c r="B163" i="1" s="1"/>
  <c r="O164" i="1"/>
  <c r="C164" i="1" s="1"/>
  <c r="H164" i="1"/>
  <c r="I164" i="1" l="1"/>
  <c r="Q164" i="1" s="1"/>
  <c r="E164" i="1" s="1"/>
  <c r="P164" i="1"/>
  <c r="D164" i="1" s="1"/>
  <c r="M164" i="1" l="1"/>
  <c r="G165" i="1" s="1"/>
  <c r="O165" i="1" s="1"/>
  <c r="C165" i="1" s="1"/>
  <c r="B164" i="1"/>
  <c r="H165" i="1" l="1"/>
  <c r="I165" i="1" s="1"/>
  <c r="Q165" i="1" s="1"/>
  <c r="E165" i="1" s="1"/>
  <c r="M165" i="1" l="1"/>
  <c r="G166" i="1" s="1"/>
  <c r="P165" i="1"/>
  <c r="D165" i="1" s="1"/>
  <c r="B165" i="1" s="1"/>
  <c r="H166" i="1"/>
  <c r="I166" i="1" s="1"/>
  <c r="Q166" i="1" s="1"/>
  <c r="E166" i="1" s="1"/>
  <c r="O166" i="1"/>
  <c r="C166" i="1" s="1"/>
  <c r="M166" i="1" l="1"/>
  <c r="G167" i="1" s="1"/>
  <c r="P166" i="1"/>
  <c r="D166" i="1" s="1"/>
  <c r="B166" i="1" s="1"/>
  <c r="H167" i="1" l="1"/>
  <c r="O167" i="1"/>
  <c r="C167" i="1" s="1"/>
  <c r="P167" i="1" l="1"/>
  <c r="D167" i="1" s="1"/>
  <c r="I167" i="1"/>
  <c r="Q167" i="1" s="1"/>
  <c r="E167" i="1" s="1"/>
  <c r="M167" i="1" l="1"/>
  <c r="G168" i="1" s="1"/>
  <c r="B167" i="1"/>
  <c r="H168" i="1" l="1"/>
  <c r="O168" i="1"/>
  <c r="C168" i="1" s="1"/>
  <c r="I168" i="1" l="1"/>
  <c r="Q168" i="1" s="1"/>
  <c r="E168" i="1" s="1"/>
  <c r="P168" i="1"/>
  <c r="D168" i="1" s="1"/>
  <c r="B168" i="1" l="1"/>
  <c r="M168" i="1"/>
  <c r="G169" i="1" s="1"/>
  <c r="H169" i="1" l="1"/>
  <c r="O169" i="1"/>
  <c r="C169" i="1" s="1"/>
  <c r="I169" i="1" l="1"/>
  <c r="Q169" i="1" s="1"/>
  <c r="E169" i="1" s="1"/>
  <c r="P169" i="1"/>
  <c r="D169" i="1" s="1"/>
  <c r="B169" i="1" l="1"/>
  <c r="M169" i="1"/>
  <c r="G170" i="1" s="1"/>
  <c r="H170" i="1" s="1"/>
  <c r="I170" i="1" s="1"/>
  <c r="Q170" i="1" s="1"/>
  <c r="E170" i="1" s="1"/>
  <c r="O170" i="1" l="1"/>
  <c r="C170" i="1" s="1"/>
  <c r="P170" i="1"/>
  <c r="D170" i="1" s="1"/>
  <c r="M170" i="1"/>
  <c r="G171" i="1" s="1"/>
  <c r="B170" i="1" l="1"/>
  <c r="O171" i="1"/>
  <c r="C171" i="1" s="1"/>
  <c r="H171" i="1"/>
  <c r="I171" i="1" l="1"/>
  <c r="Q171" i="1" s="1"/>
  <c r="E171" i="1" s="1"/>
  <c r="P171" i="1"/>
  <c r="D171" i="1" s="1"/>
  <c r="B171" i="1" s="1"/>
  <c r="M171" i="1" l="1"/>
  <c r="G172" i="1" s="1"/>
  <c r="H172" i="1" s="1"/>
  <c r="O172" i="1" l="1"/>
  <c r="C172" i="1" s="1"/>
  <c r="I172" i="1"/>
  <c r="Q172" i="1" s="1"/>
  <c r="E172" i="1" s="1"/>
  <c r="P172" i="1"/>
  <c r="D172" i="1" s="1"/>
  <c r="B172" i="1" l="1"/>
  <c r="M172" i="1"/>
  <c r="G173" i="1" s="1"/>
  <c r="H173" i="1" s="1"/>
  <c r="I173" i="1" s="1"/>
  <c r="Q173" i="1" s="1"/>
  <c r="E173" i="1" s="1"/>
  <c r="O173" i="1" l="1"/>
  <c r="C173" i="1" s="1"/>
  <c r="M173" i="1"/>
  <c r="G174" i="1" s="1"/>
  <c r="P173" i="1"/>
  <c r="D173" i="1" s="1"/>
  <c r="B173" i="1" l="1"/>
  <c r="O174" i="1"/>
  <c r="C174" i="1" s="1"/>
  <c r="H174" i="1"/>
  <c r="I174" i="1" s="1"/>
  <c r="Q174" i="1" s="1"/>
  <c r="E174" i="1" s="1"/>
  <c r="P174" i="1" l="1"/>
  <c r="D174" i="1" s="1"/>
  <c r="B174" i="1" s="1"/>
  <c r="M174" i="1"/>
  <c r="G175" i="1" s="1"/>
  <c r="O175" i="1" l="1"/>
  <c r="C175" i="1" s="1"/>
  <c r="H175" i="1"/>
  <c r="I175" i="1" s="1"/>
  <c r="Q175" i="1" s="1"/>
  <c r="E175" i="1" s="1"/>
  <c r="M175" i="1" l="1"/>
  <c r="G176" i="1" s="1"/>
  <c r="P175" i="1"/>
  <c r="D175" i="1" s="1"/>
  <c r="B175" i="1" s="1"/>
  <c r="O176" i="1" l="1"/>
  <c r="C176" i="1" s="1"/>
  <c r="H176" i="1"/>
  <c r="I176" i="1" s="1"/>
  <c r="Q176" i="1" s="1"/>
  <c r="E176" i="1" s="1"/>
  <c r="M176" i="1" l="1"/>
  <c r="G177" i="1" s="1"/>
  <c r="P176" i="1"/>
  <c r="D176" i="1" s="1"/>
  <c r="B176" i="1" s="1"/>
  <c r="H177" i="1" l="1"/>
  <c r="I177" i="1" s="1"/>
  <c r="Q177" i="1" s="1"/>
  <c r="E177" i="1" s="1"/>
  <c r="O177" i="1"/>
  <c r="C177" i="1" s="1"/>
  <c r="P177" i="1" l="1"/>
  <c r="D177" i="1" s="1"/>
  <c r="B177" i="1" s="1"/>
  <c r="M177" i="1"/>
  <c r="G178" i="1" s="1"/>
  <c r="O178" i="1" l="1"/>
  <c r="C178" i="1" s="1"/>
  <c r="H178" i="1"/>
  <c r="I178" i="1" s="1"/>
  <c r="Q178" i="1" s="1"/>
  <c r="E178" i="1" s="1"/>
  <c r="P178" i="1" l="1"/>
  <c r="D178" i="1" s="1"/>
  <c r="B178" i="1" s="1"/>
  <c r="M178" i="1"/>
  <c r="G179" i="1" s="1"/>
  <c r="O179" i="1" l="1"/>
  <c r="C179" i="1" s="1"/>
  <c r="H179" i="1"/>
  <c r="I179" i="1" s="1"/>
  <c r="Q179" i="1" s="1"/>
  <c r="E179" i="1" s="1"/>
  <c r="P179" i="1" l="1"/>
  <c r="D179" i="1" s="1"/>
  <c r="B179" i="1" s="1"/>
  <c r="M179" i="1"/>
  <c r="G180" i="1" s="1"/>
  <c r="H180" i="1" l="1"/>
  <c r="O180" i="1"/>
  <c r="C180" i="1" s="1"/>
  <c r="I180" i="1" l="1"/>
  <c r="Q180" i="1" s="1"/>
  <c r="E180" i="1" s="1"/>
  <c r="P180" i="1"/>
  <c r="D180" i="1" s="1"/>
  <c r="B180" i="1" l="1"/>
  <c r="M180" i="1"/>
  <c r="G181" i="1" s="1"/>
  <c r="O181" i="1" s="1"/>
  <c r="C181" i="1" s="1"/>
  <c r="H181" i="1" l="1"/>
  <c r="P181" i="1" s="1"/>
  <c r="D181" i="1" s="1"/>
  <c r="I181" i="1" l="1"/>
  <c r="Q181" i="1" s="1"/>
  <c r="E181" i="1" s="1"/>
  <c r="B181" i="1" s="1"/>
  <c r="M181" i="1" l="1"/>
  <c r="G182" i="1" s="1"/>
  <c r="H182" i="1" s="1"/>
  <c r="O182" i="1" l="1"/>
  <c r="C182" i="1" s="1"/>
  <c r="I182" i="1"/>
  <c r="Q182" i="1" s="1"/>
  <c r="E182" i="1" s="1"/>
  <c r="P182" i="1"/>
  <c r="D182" i="1" s="1"/>
  <c r="M182" i="1"/>
  <c r="G183" i="1" s="1"/>
  <c r="B182" i="1" l="1"/>
  <c r="H183" i="1"/>
  <c r="O183" i="1"/>
  <c r="C183" i="1" s="1"/>
  <c r="I183" i="1"/>
  <c r="Q183" i="1" s="1"/>
  <c r="E183" i="1" s="1"/>
  <c r="P183" i="1" l="1"/>
  <c r="D183" i="1" s="1"/>
  <c r="B183" i="1" s="1"/>
  <c r="M183" i="1"/>
  <c r="G184" i="1" s="1"/>
  <c r="H184" i="1" l="1"/>
  <c r="O184" i="1"/>
  <c r="C184" i="1" s="1"/>
  <c r="I184" i="1"/>
  <c r="Q184" i="1" s="1"/>
  <c r="E184" i="1" s="1"/>
  <c r="P184" i="1" l="1"/>
  <c r="D184" i="1" s="1"/>
  <c r="B184" i="1" s="1"/>
  <c r="M184" i="1"/>
  <c r="G185" i="1" s="1"/>
  <c r="O185" i="1" l="1"/>
  <c r="C185" i="1" s="1"/>
  <c r="H185" i="1"/>
  <c r="I185" i="1"/>
  <c r="Q185" i="1" s="1"/>
  <c r="E185" i="1" s="1"/>
  <c r="P185" i="1" l="1"/>
  <c r="D185" i="1" s="1"/>
  <c r="B185" i="1" s="1"/>
  <c r="M185" i="1"/>
  <c r="G186" i="1" s="1"/>
  <c r="O186" i="1" l="1"/>
  <c r="C186" i="1" s="1"/>
  <c r="H186" i="1"/>
  <c r="P186" i="1" l="1"/>
  <c r="D186" i="1" s="1"/>
  <c r="I186" i="1"/>
  <c r="Q186" i="1" s="1"/>
  <c r="E186" i="1" s="1"/>
  <c r="M186" i="1" l="1"/>
  <c r="G187" i="1" s="1"/>
  <c r="H187" i="1" s="1"/>
  <c r="I187" i="1" s="1"/>
  <c r="Q187" i="1" s="1"/>
  <c r="E187" i="1" s="1"/>
  <c r="B186" i="1"/>
  <c r="O187" i="1" l="1"/>
  <c r="C187" i="1" s="1"/>
  <c r="P187" i="1"/>
  <c r="D187" i="1" s="1"/>
  <c r="B187" i="1" s="1"/>
  <c r="M187" i="1"/>
  <c r="G188" i="1" s="1"/>
  <c r="H188" i="1" l="1"/>
  <c r="I188" i="1" s="1"/>
  <c r="Q188" i="1" s="1"/>
  <c r="E188" i="1" s="1"/>
  <c r="O188" i="1"/>
  <c r="C188" i="1" s="1"/>
  <c r="P188" i="1" l="1"/>
  <c r="D188" i="1" s="1"/>
  <c r="B188" i="1" s="1"/>
  <c r="M188" i="1"/>
  <c r="G189" i="1" s="1"/>
  <c r="O189" i="1" l="1"/>
  <c r="C189" i="1" s="1"/>
  <c r="H189" i="1"/>
  <c r="P189" i="1" l="1"/>
  <c r="D189" i="1" s="1"/>
  <c r="I189" i="1"/>
  <c r="Q189" i="1" s="1"/>
  <c r="E189" i="1" s="1"/>
  <c r="M189" i="1" l="1"/>
  <c r="G190" i="1" s="1"/>
  <c r="O190" i="1" s="1"/>
  <c r="C190" i="1" s="1"/>
  <c r="B189" i="1"/>
  <c r="H190" i="1"/>
  <c r="I190" i="1" s="1"/>
  <c r="Q190" i="1" s="1"/>
  <c r="E190" i="1" s="1"/>
  <c r="P190" i="1" l="1"/>
  <c r="D190" i="1" s="1"/>
  <c r="B190" i="1" s="1"/>
  <c r="M190" i="1"/>
  <c r="G191" i="1" s="1"/>
  <c r="H191" i="1" l="1"/>
  <c r="I191" i="1" s="1"/>
  <c r="Q191" i="1" s="1"/>
  <c r="E191" i="1" s="1"/>
  <c r="O191" i="1"/>
  <c r="C191" i="1" s="1"/>
  <c r="P191" i="1" l="1"/>
  <c r="D191" i="1" s="1"/>
  <c r="B191" i="1" s="1"/>
  <c r="M191" i="1"/>
  <c r="G192" i="1" s="1"/>
  <c r="H192" i="1" l="1"/>
  <c r="I192" i="1" s="1"/>
  <c r="Q192" i="1" s="1"/>
  <c r="E192" i="1" s="1"/>
  <c r="O192" i="1"/>
  <c r="C192" i="1" s="1"/>
  <c r="P192" i="1" l="1"/>
  <c r="D192" i="1" s="1"/>
  <c r="B192" i="1" s="1"/>
  <c r="M192" i="1"/>
  <c r="G193" i="1" s="1"/>
  <c r="O193" i="1" l="1"/>
  <c r="C193" i="1" s="1"/>
  <c r="H193" i="1"/>
  <c r="I193" i="1" s="1"/>
  <c r="Q193" i="1" s="1"/>
  <c r="E193" i="1" s="1"/>
  <c r="P193" i="1" l="1"/>
  <c r="D193" i="1" s="1"/>
  <c r="B193" i="1" s="1"/>
  <c r="M193" i="1"/>
  <c r="G194" i="1" s="1"/>
  <c r="O194" i="1" l="1"/>
  <c r="C194" i="1" s="1"/>
  <c r="H194" i="1"/>
  <c r="I194" i="1" s="1"/>
  <c r="Q194" i="1" s="1"/>
  <c r="E194" i="1" s="1"/>
  <c r="P194" i="1" l="1"/>
  <c r="D194" i="1" s="1"/>
  <c r="B194" i="1" s="1"/>
  <c r="M194" i="1"/>
  <c r="G195" i="1" s="1"/>
  <c r="H195" i="1" l="1"/>
  <c r="I195" i="1" s="1"/>
  <c r="Q195" i="1" s="1"/>
  <c r="E195" i="1" s="1"/>
  <c r="O195" i="1"/>
  <c r="C195" i="1" s="1"/>
  <c r="P195" i="1" l="1"/>
  <c r="D195" i="1" s="1"/>
  <c r="B195" i="1" s="1"/>
  <c r="M195" i="1"/>
  <c r="G196" i="1" s="1"/>
  <c r="H196" i="1" l="1"/>
  <c r="I196" i="1" s="1"/>
  <c r="Q196" i="1" s="1"/>
  <c r="E196" i="1" s="1"/>
  <c r="O196" i="1"/>
  <c r="C196" i="1" s="1"/>
  <c r="P196" i="1" l="1"/>
  <c r="D196" i="1" s="1"/>
  <c r="B196" i="1" s="1"/>
  <c r="M196" i="1"/>
  <c r="G197" i="1" s="1"/>
  <c r="O197" i="1" l="1"/>
  <c r="C197" i="1" s="1"/>
  <c r="H197" i="1"/>
  <c r="P197" i="1" l="1"/>
  <c r="D197" i="1" s="1"/>
  <c r="I197" i="1"/>
  <c r="Q197" i="1" s="1"/>
  <c r="E197" i="1" s="1"/>
  <c r="M197" i="1" l="1"/>
  <c r="G198" i="1" s="1"/>
  <c r="B197" i="1"/>
  <c r="O198" i="1"/>
  <c r="C198" i="1" s="1"/>
  <c r="H198" i="1"/>
  <c r="I198" i="1" s="1"/>
  <c r="Q198" i="1" s="1"/>
  <c r="E198" i="1" s="1"/>
  <c r="P198" i="1" l="1"/>
  <c r="D198" i="1" s="1"/>
  <c r="B198" i="1" s="1"/>
  <c r="M198" i="1"/>
  <c r="G199" i="1" s="1"/>
  <c r="H199" i="1" l="1"/>
  <c r="I199" i="1" s="1"/>
  <c r="Q199" i="1" s="1"/>
  <c r="E199" i="1" s="1"/>
  <c r="O199" i="1"/>
  <c r="C199" i="1" s="1"/>
  <c r="P199" i="1" l="1"/>
  <c r="D199" i="1" s="1"/>
  <c r="B199" i="1" s="1"/>
  <c r="M199" i="1"/>
  <c r="G200" i="1" s="1"/>
  <c r="H200" i="1" l="1"/>
  <c r="O200" i="1"/>
  <c r="C200" i="1" s="1"/>
  <c r="I200" i="1"/>
  <c r="Q200" i="1" s="1"/>
  <c r="E200" i="1" s="1"/>
  <c r="P200" i="1" l="1"/>
  <c r="D200" i="1" s="1"/>
  <c r="B200" i="1" s="1"/>
  <c r="M200" i="1"/>
  <c r="G201" i="1" s="1"/>
  <c r="O201" i="1" l="1"/>
  <c r="C201" i="1" s="1"/>
  <c r="H201" i="1"/>
  <c r="I201" i="1"/>
  <c r="Q201" i="1" s="1"/>
  <c r="E201" i="1" s="1"/>
  <c r="P201" i="1" l="1"/>
  <c r="D201" i="1" s="1"/>
  <c r="B201" i="1" s="1"/>
  <c r="M201" i="1"/>
  <c r="G202" i="1" s="1"/>
  <c r="O202" i="1" l="1"/>
  <c r="C202" i="1" s="1"/>
  <c r="H202" i="1"/>
  <c r="I202" i="1" s="1"/>
  <c r="Q202" i="1" s="1"/>
  <c r="E202" i="1" s="1"/>
  <c r="P202" i="1" l="1"/>
  <c r="D202" i="1" s="1"/>
  <c r="B202" i="1" s="1"/>
  <c r="M202" i="1"/>
  <c r="G203" i="1" s="1"/>
  <c r="H203" i="1" l="1"/>
  <c r="I203" i="1" s="1"/>
  <c r="Q203" i="1" s="1"/>
  <c r="E203" i="1" s="1"/>
  <c r="O203" i="1"/>
  <c r="C203" i="1" s="1"/>
  <c r="P203" i="1" l="1"/>
  <c r="D203" i="1" s="1"/>
  <c r="B203" i="1" s="1"/>
  <c r="M203" i="1"/>
  <c r="G204" i="1" s="1"/>
  <c r="H204" i="1" l="1"/>
  <c r="O204" i="1"/>
  <c r="C204" i="1" s="1"/>
  <c r="I204" i="1"/>
  <c r="Q204" i="1" s="1"/>
  <c r="E204" i="1" s="1"/>
  <c r="P204" i="1" l="1"/>
  <c r="D204" i="1" s="1"/>
  <c r="B204" i="1" s="1"/>
  <c r="M204" i="1"/>
  <c r="G205" i="1" s="1"/>
  <c r="O205" i="1" l="1"/>
  <c r="C205" i="1" s="1"/>
  <c r="H205" i="1"/>
  <c r="I205" i="1" s="1"/>
  <c r="Q205" i="1" s="1"/>
  <c r="E205" i="1" s="1"/>
  <c r="M205" i="1" l="1"/>
  <c r="G206" i="1" s="1"/>
  <c r="P205" i="1"/>
  <c r="D205" i="1" s="1"/>
  <c r="B205" i="1" s="1"/>
  <c r="O206" i="1" l="1"/>
  <c r="C206" i="1" s="1"/>
  <c r="H206" i="1"/>
  <c r="P206" i="1" l="1"/>
  <c r="D206" i="1" s="1"/>
  <c r="I206" i="1"/>
  <c r="Q206" i="1" s="1"/>
  <c r="E206" i="1" s="1"/>
  <c r="B206" i="1" s="1"/>
  <c r="M206" i="1" l="1"/>
  <c r="G207" i="1" s="1"/>
  <c r="H207" i="1"/>
  <c r="I207" i="1" s="1"/>
  <c r="Q207" i="1" s="1"/>
  <c r="E207" i="1" s="1"/>
  <c r="O207" i="1"/>
  <c r="C207" i="1" s="1"/>
  <c r="P207" i="1" l="1"/>
  <c r="D207" i="1" s="1"/>
  <c r="B207" i="1" s="1"/>
  <c r="M207" i="1"/>
  <c r="G208" i="1" s="1"/>
  <c r="H208" i="1" l="1"/>
  <c r="O208" i="1"/>
  <c r="C208" i="1" s="1"/>
  <c r="I208" i="1"/>
  <c r="Q208" i="1" s="1"/>
  <c r="E208" i="1" s="1"/>
  <c r="P208" i="1" l="1"/>
  <c r="D208" i="1" s="1"/>
  <c r="B208" i="1" s="1"/>
  <c r="M208" i="1"/>
  <c r="G209" i="1" s="1"/>
  <c r="H209" i="1" l="1"/>
  <c r="I209" i="1" s="1"/>
  <c r="Q209" i="1" s="1"/>
  <c r="E209" i="1" s="1"/>
  <c r="O209" i="1"/>
  <c r="C209" i="1" s="1"/>
  <c r="M209" i="1" l="1"/>
  <c r="G210" i="1" s="1"/>
  <c r="P209" i="1"/>
  <c r="D209" i="1" s="1"/>
  <c r="B209" i="1" s="1"/>
  <c r="O210" i="1" l="1"/>
  <c r="C210" i="1" s="1"/>
  <c r="H210" i="1"/>
  <c r="I210" i="1" s="1"/>
  <c r="Q210" i="1" s="1"/>
  <c r="E210" i="1" s="1"/>
  <c r="P210" i="1" l="1"/>
  <c r="D210" i="1" s="1"/>
  <c r="B210" i="1" s="1"/>
  <c r="M210" i="1"/>
  <c r="G211" i="1" s="1"/>
  <c r="H211" i="1" l="1"/>
  <c r="I211" i="1" s="1"/>
  <c r="Q211" i="1" s="1"/>
  <c r="E211" i="1" s="1"/>
  <c r="O211" i="1"/>
  <c r="C211" i="1" s="1"/>
  <c r="P211" i="1" l="1"/>
  <c r="D211" i="1" s="1"/>
  <c r="B211" i="1" s="1"/>
  <c r="M211" i="1"/>
  <c r="G212" i="1" s="1"/>
  <c r="O212" i="1" l="1"/>
  <c r="C212" i="1" s="1"/>
  <c r="H212" i="1"/>
  <c r="I212" i="1" s="1"/>
  <c r="Q212" i="1" s="1"/>
  <c r="E212" i="1" s="1"/>
  <c r="P212" i="1" l="1"/>
  <c r="D212" i="1" s="1"/>
  <c r="B212" i="1" s="1"/>
  <c r="M212" i="1"/>
  <c r="G213" i="1" s="1"/>
  <c r="O213" i="1" l="1"/>
  <c r="C213" i="1" s="1"/>
  <c r="H213" i="1"/>
  <c r="I213" i="1" s="1"/>
  <c r="Q213" i="1" s="1"/>
  <c r="E213" i="1" s="1"/>
  <c r="M213" i="1" l="1"/>
  <c r="G214" i="1" s="1"/>
  <c r="P213" i="1"/>
  <c r="D213" i="1" s="1"/>
  <c r="B213" i="1" s="1"/>
  <c r="O214" i="1" l="1"/>
  <c r="C214" i="1" s="1"/>
  <c r="H214" i="1"/>
  <c r="I214" i="1"/>
  <c r="Q214" i="1" s="1"/>
  <c r="E214" i="1" s="1"/>
  <c r="P214" i="1" l="1"/>
  <c r="D214" i="1" s="1"/>
  <c r="B214" i="1" s="1"/>
  <c r="M214" i="1"/>
  <c r="G215" i="1" s="1"/>
  <c r="H215" i="1" l="1"/>
  <c r="I215" i="1" s="1"/>
  <c r="Q215" i="1" s="1"/>
  <c r="E215" i="1" s="1"/>
  <c r="O215" i="1"/>
  <c r="C215" i="1" s="1"/>
  <c r="P215" i="1" l="1"/>
  <c r="D215" i="1" s="1"/>
  <c r="B215" i="1" s="1"/>
  <c r="M215" i="1"/>
  <c r="G216" i="1" s="1"/>
  <c r="O216" i="1" l="1"/>
  <c r="C216" i="1" s="1"/>
  <c r="H216" i="1"/>
  <c r="I216" i="1"/>
  <c r="Q216" i="1" s="1"/>
  <c r="E216" i="1" s="1"/>
  <c r="P216" i="1" l="1"/>
  <c r="D216" i="1" s="1"/>
  <c r="B216" i="1" s="1"/>
  <c r="M216" i="1"/>
  <c r="G217" i="1" s="1"/>
  <c r="O217" i="1" l="1"/>
  <c r="C217" i="1" s="1"/>
  <c r="H217" i="1"/>
  <c r="I217" i="1"/>
  <c r="Q217" i="1" s="1"/>
  <c r="E217" i="1" s="1"/>
  <c r="M217" i="1" l="1"/>
  <c r="G218" i="1" s="1"/>
  <c r="P217" i="1"/>
  <c r="D217" i="1" s="1"/>
  <c r="B217" i="1" s="1"/>
  <c r="O218" i="1" l="1"/>
  <c r="C218" i="1" s="1"/>
  <c r="H218" i="1"/>
  <c r="P218" i="1" l="1"/>
  <c r="D218" i="1" s="1"/>
  <c r="I218" i="1"/>
  <c r="Q218" i="1" s="1"/>
  <c r="E218" i="1" s="1"/>
  <c r="B218" i="1" s="1"/>
  <c r="M218" i="1" l="1"/>
  <c r="G219" i="1" s="1"/>
  <c r="H219" i="1" s="1"/>
  <c r="I219" i="1" l="1"/>
  <c r="Q219" i="1" s="1"/>
  <c r="E219" i="1" s="1"/>
  <c r="O219" i="1"/>
  <c r="C219" i="1" s="1"/>
  <c r="P219" i="1"/>
  <c r="D219" i="1" s="1"/>
  <c r="B219" i="1" s="1"/>
  <c r="M219" i="1"/>
  <c r="G220" i="1" s="1"/>
  <c r="O220" i="1" l="1"/>
  <c r="C220" i="1" s="1"/>
  <c r="H220" i="1"/>
  <c r="I220" i="1"/>
  <c r="Q220" i="1" s="1"/>
  <c r="E220" i="1" s="1"/>
  <c r="P220" i="1" l="1"/>
  <c r="D220" i="1" s="1"/>
  <c r="B220" i="1" s="1"/>
  <c r="M220" i="1"/>
  <c r="G221" i="1" s="1"/>
  <c r="O221" i="1" l="1"/>
  <c r="C221" i="1" s="1"/>
  <c r="H221" i="1"/>
  <c r="I221" i="1" s="1"/>
  <c r="Q221" i="1" s="1"/>
  <c r="E221" i="1" s="1"/>
  <c r="M221" i="1" l="1"/>
  <c r="G222" i="1" s="1"/>
  <c r="P221" i="1"/>
  <c r="D221" i="1" s="1"/>
  <c r="B221" i="1" s="1"/>
  <c r="O222" i="1" l="1"/>
  <c r="C222" i="1" s="1"/>
  <c r="H222" i="1"/>
  <c r="I222" i="1" s="1"/>
  <c r="Q222" i="1" s="1"/>
  <c r="E222" i="1" s="1"/>
  <c r="P222" i="1" l="1"/>
  <c r="D222" i="1" s="1"/>
  <c r="B222" i="1" s="1"/>
  <c r="M222" i="1"/>
  <c r="G223" i="1" s="1"/>
  <c r="H223" i="1" l="1"/>
  <c r="I223" i="1" s="1"/>
  <c r="Q223" i="1" s="1"/>
  <c r="E223" i="1" s="1"/>
  <c r="O223" i="1"/>
  <c r="C223" i="1" s="1"/>
  <c r="P223" i="1" l="1"/>
  <c r="D223" i="1" s="1"/>
  <c r="B223" i="1" s="1"/>
  <c r="M223" i="1"/>
  <c r="G224" i="1" s="1"/>
  <c r="H224" i="1" l="1"/>
  <c r="O224" i="1"/>
  <c r="C224" i="1" s="1"/>
  <c r="I224" i="1"/>
  <c r="Q224" i="1" s="1"/>
  <c r="E224" i="1" s="1"/>
  <c r="P224" i="1" l="1"/>
  <c r="D224" i="1" s="1"/>
  <c r="B224" i="1" s="1"/>
  <c r="M224" i="1"/>
  <c r="G225" i="1" s="1"/>
  <c r="O225" i="1" l="1"/>
  <c r="C225" i="1" s="1"/>
  <c r="H225" i="1"/>
  <c r="P225" i="1" l="1"/>
  <c r="D225" i="1" s="1"/>
  <c r="I225" i="1"/>
  <c r="Q225" i="1" s="1"/>
  <c r="E225" i="1" s="1"/>
  <c r="M225" i="1" l="1"/>
  <c r="G226" i="1" s="1"/>
  <c r="H226" i="1" s="1"/>
  <c r="I226" i="1" s="1"/>
  <c r="Q226" i="1" s="1"/>
  <c r="E226" i="1" s="1"/>
  <c r="B225" i="1"/>
  <c r="O226" i="1" l="1"/>
  <c r="C226" i="1" s="1"/>
  <c r="P226" i="1"/>
  <c r="D226" i="1" s="1"/>
  <c r="B226" i="1" s="1"/>
  <c r="M226" i="1"/>
  <c r="G227" i="1" s="1"/>
  <c r="O227" i="1" l="1"/>
  <c r="C227" i="1" s="1"/>
  <c r="H227" i="1"/>
  <c r="I227" i="1" s="1"/>
  <c r="Q227" i="1" s="1"/>
  <c r="E227" i="1" s="1"/>
  <c r="P227" i="1" l="1"/>
  <c r="D227" i="1" s="1"/>
  <c r="B227" i="1" s="1"/>
  <c r="M227" i="1"/>
  <c r="G228" i="1" s="1"/>
  <c r="H228" i="1" l="1"/>
  <c r="I228" i="1" s="1"/>
  <c r="Q228" i="1" s="1"/>
  <c r="E228" i="1" s="1"/>
  <c r="O228" i="1"/>
  <c r="C228" i="1" s="1"/>
  <c r="P228" i="1" l="1"/>
  <c r="D228" i="1" s="1"/>
  <c r="B228" i="1" s="1"/>
  <c r="M228" i="1"/>
  <c r="G229" i="1" s="1"/>
  <c r="O229" i="1" l="1"/>
  <c r="C229" i="1" s="1"/>
  <c r="H229" i="1"/>
  <c r="I229" i="1" s="1"/>
  <c r="Q229" i="1" s="1"/>
  <c r="E229" i="1" s="1"/>
  <c r="P229" i="1" l="1"/>
  <c r="D229" i="1" s="1"/>
  <c r="B229" i="1" s="1"/>
  <c r="M229" i="1"/>
  <c r="G230" i="1" s="1"/>
  <c r="O230" i="1" l="1"/>
  <c r="C230" i="1" s="1"/>
  <c r="H230" i="1"/>
  <c r="I230" i="1" s="1"/>
  <c r="Q230" i="1" s="1"/>
  <c r="E230" i="1" s="1"/>
  <c r="M230" i="1" l="1"/>
  <c r="G231" i="1" s="1"/>
  <c r="P230" i="1"/>
  <c r="D230" i="1" s="1"/>
  <c r="B230" i="1" s="1"/>
  <c r="O231" i="1" l="1"/>
  <c r="C231" i="1" s="1"/>
  <c r="H231" i="1"/>
  <c r="I231" i="1" s="1"/>
  <c r="Q231" i="1" s="1"/>
  <c r="E231" i="1" s="1"/>
  <c r="P231" i="1" l="1"/>
  <c r="D231" i="1" s="1"/>
  <c r="B231" i="1" s="1"/>
  <c r="M231" i="1"/>
  <c r="G232" i="1" s="1"/>
  <c r="H232" i="1" l="1"/>
  <c r="I232" i="1" s="1"/>
  <c r="Q232" i="1" s="1"/>
  <c r="E232" i="1" s="1"/>
  <c r="O232" i="1"/>
  <c r="C232" i="1" s="1"/>
  <c r="P232" i="1" l="1"/>
  <c r="D232" i="1" s="1"/>
  <c r="B232" i="1" s="1"/>
  <c r="M232" i="1"/>
  <c r="G233" i="1" s="1"/>
  <c r="O233" i="1" l="1"/>
  <c r="C233" i="1" s="1"/>
  <c r="H233" i="1"/>
  <c r="I233" i="1"/>
  <c r="Q233" i="1" s="1"/>
  <c r="E233" i="1" s="1"/>
  <c r="P233" i="1" l="1"/>
  <c r="D233" i="1" s="1"/>
  <c r="B233" i="1" s="1"/>
  <c r="M233" i="1"/>
  <c r="G234" i="1" s="1"/>
  <c r="O234" i="1" l="1"/>
  <c r="C234" i="1" s="1"/>
  <c r="H234" i="1"/>
  <c r="P234" i="1" l="1"/>
  <c r="D234" i="1" s="1"/>
  <c r="I234" i="1"/>
  <c r="Q234" i="1" s="1"/>
  <c r="E234" i="1" s="1"/>
  <c r="M234" i="1" l="1"/>
  <c r="G235" i="1" s="1"/>
  <c r="O235" i="1" s="1"/>
  <c r="C235" i="1" s="1"/>
  <c r="B234" i="1"/>
  <c r="H235" i="1" l="1"/>
  <c r="I235" i="1" s="1"/>
  <c r="Q235" i="1" s="1"/>
  <c r="E235" i="1" s="1"/>
  <c r="M235" i="1" l="1"/>
  <c r="G236" i="1" s="1"/>
  <c r="P235" i="1"/>
  <c r="D235" i="1" s="1"/>
  <c r="B235" i="1" s="1"/>
  <c r="H236" i="1"/>
  <c r="I236" i="1" s="1"/>
  <c r="Q236" i="1" s="1"/>
  <c r="E236" i="1" s="1"/>
  <c r="O236" i="1"/>
  <c r="C236" i="1" s="1"/>
  <c r="P236" i="1" l="1"/>
  <c r="D236" i="1" s="1"/>
  <c r="B236" i="1" s="1"/>
  <c r="M236" i="1"/>
  <c r="G237" i="1" s="1"/>
  <c r="O237" i="1" l="1"/>
  <c r="C237" i="1" s="1"/>
  <c r="H237" i="1"/>
  <c r="I237" i="1"/>
  <c r="Q237" i="1" s="1"/>
  <c r="E237" i="1" s="1"/>
  <c r="P237" i="1" l="1"/>
  <c r="D237" i="1" s="1"/>
  <c r="B237" i="1" s="1"/>
  <c r="M237" i="1"/>
  <c r="G238" i="1" s="1"/>
  <c r="O238" i="1" l="1"/>
  <c r="C238" i="1" s="1"/>
  <c r="H238" i="1"/>
  <c r="I238" i="1"/>
  <c r="Q238" i="1" s="1"/>
  <c r="E238" i="1" s="1"/>
  <c r="M238" i="1" l="1"/>
  <c r="G239" i="1" s="1"/>
  <c r="P238" i="1"/>
  <c r="D238" i="1" s="1"/>
  <c r="B238" i="1" s="1"/>
  <c r="H239" i="1" l="1"/>
  <c r="I239" i="1" s="1"/>
  <c r="Q239" i="1" s="1"/>
  <c r="E239" i="1" s="1"/>
  <c r="O239" i="1"/>
  <c r="C239" i="1" s="1"/>
  <c r="P239" i="1" l="1"/>
  <c r="D239" i="1" s="1"/>
  <c r="B239" i="1" s="1"/>
  <c r="M239" i="1"/>
  <c r="G240" i="1" s="1"/>
  <c r="H240" i="1" l="1"/>
  <c r="I240" i="1" s="1"/>
  <c r="Q240" i="1" s="1"/>
  <c r="E240" i="1" s="1"/>
  <c r="O240" i="1"/>
  <c r="C240" i="1" s="1"/>
  <c r="P240" i="1" l="1"/>
  <c r="D240" i="1" s="1"/>
  <c r="B240" i="1" s="1"/>
  <c r="M240" i="1"/>
  <c r="G241" i="1" s="1"/>
  <c r="O241" i="1" l="1"/>
  <c r="C241" i="1" s="1"/>
  <c r="H241" i="1"/>
  <c r="I241" i="1"/>
  <c r="Q241" i="1" s="1"/>
  <c r="E241" i="1" s="1"/>
  <c r="P241" i="1" l="1"/>
  <c r="D241" i="1" s="1"/>
  <c r="B241" i="1" s="1"/>
  <c r="M241" i="1"/>
  <c r="G242" i="1" s="1"/>
  <c r="O242" i="1" l="1"/>
  <c r="C242" i="1" s="1"/>
  <c r="H242" i="1"/>
  <c r="I242" i="1" s="1"/>
  <c r="Q242" i="1" s="1"/>
  <c r="E242" i="1" s="1"/>
  <c r="M242" i="1" l="1"/>
  <c r="G243" i="1" s="1"/>
  <c r="P242" i="1"/>
  <c r="D242" i="1" s="1"/>
  <c r="B242" i="1" s="1"/>
  <c r="O243" i="1" l="1"/>
  <c r="C243" i="1" s="1"/>
  <c r="H243" i="1"/>
  <c r="P243" i="1" l="1"/>
  <c r="D243" i="1" s="1"/>
  <c r="I243" i="1"/>
  <c r="Q243" i="1" s="1"/>
  <c r="E243" i="1" s="1"/>
  <c r="M243" i="1" l="1"/>
  <c r="G244" i="1" s="1"/>
  <c r="H244" i="1" s="1"/>
  <c r="I244" i="1" s="1"/>
  <c r="Q244" i="1" s="1"/>
  <c r="E244" i="1" s="1"/>
  <c r="B243" i="1"/>
  <c r="O244" i="1" l="1"/>
  <c r="C244" i="1" s="1"/>
  <c r="P244" i="1"/>
  <c r="D244" i="1" s="1"/>
  <c r="B244" i="1" s="1"/>
  <c r="M244" i="1"/>
  <c r="G245" i="1" s="1"/>
  <c r="O245" i="1" l="1"/>
  <c r="C245" i="1" s="1"/>
  <c r="H245" i="1"/>
  <c r="I245" i="1" s="1"/>
  <c r="Q245" i="1" s="1"/>
  <c r="E245" i="1" s="1"/>
  <c r="P245" i="1" l="1"/>
  <c r="D245" i="1" s="1"/>
  <c r="B245" i="1" s="1"/>
  <c r="M245" i="1"/>
  <c r="G246" i="1" s="1"/>
  <c r="O246" i="1" l="1"/>
  <c r="C246" i="1" s="1"/>
  <c r="H246" i="1"/>
  <c r="P246" i="1" l="1"/>
  <c r="D246" i="1" s="1"/>
  <c r="I246" i="1"/>
  <c r="Q246" i="1" s="1"/>
  <c r="E246" i="1" s="1"/>
  <c r="M246" i="1" l="1"/>
  <c r="G247" i="1" s="1"/>
  <c r="H247" i="1" s="1"/>
  <c r="I247" i="1" s="1"/>
  <c r="Q247" i="1" s="1"/>
  <c r="E247" i="1" s="1"/>
  <c r="B246" i="1"/>
  <c r="O247" i="1" l="1"/>
  <c r="C247" i="1" s="1"/>
  <c r="P247" i="1"/>
  <c r="D247" i="1" s="1"/>
  <c r="B247" i="1" s="1"/>
  <c r="M247" i="1"/>
  <c r="G248" i="1" s="1"/>
  <c r="H248" i="1" l="1"/>
  <c r="I248" i="1" s="1"/>
  <c r="Q248" i="1" s="1"/>
  <c r="E248" i="1" s="1"/>
  <c r="O248" i="1"/>
  <c r="C248" i="1" s="1"/>
  <c r="P248" i="1" l="1"/>
  <c r="D248" i="1" s="1"/>
  <c r="B248" i="1" s="1"/>
  <c r="M248" i="1"/>
  <c r="G249" i="1" s="1"/>
  <c r="H249" i="1" l="1"/>
  <c r="O249" i="1"/>
  <c r="C249" i="1" s="1"/>
  <c r="I249" i="1"/>
  <c r="Q249" i="1" s="1"/>
  <c r="E249" i="1" s="1"/>
  <c r="P249" i="1" l="1"/>
  <c r="D249" i="1" s="1"/>
  <c r="B249" i="1" s="1"/>
  <c r="M249" i="1"/>
  <c r="G250" i="1" s="1"/>
  <c r="O250" i="1" l="1"/>
  <c r="C250" i="1" s="1"/>
  <c r="H250" i="1"/>
  <c r="I250" i="1"/>
  <c r="Q250" i="1" s="1"/>
  <c r="E250" i="1" s="1"/>
  <c r="P250" i="1" l="1"/>
  <c r="D250" i="1" s="1"/>
  <c r="B250" i="1" s="1"/>
  <c r="M250" i="1"/>
  <c r="G251" i="1" s="1"/>
  <c r="O251" i="1" l="1"/>
  <c r="C251" i="1" s="1"/>
  <c r="H251" i="1"/>
  <c r="I251" i="1"/>
  <c r="Q251" i="1" s="1"/>
  <c r="E251" i="1" s="1"/>
  <c r="P251" i="1" l="1"/>
  <c r="D251" i="1" s="1"/>
  <c r="B251" i="1" s="1"/>
  <c r="M251" i="1"/>
  <c r="G252" i="1" s="1"/>
  <c r="H252" i="1" l="1"/>
  <c r="I252" i="1" s="1"/>
  <c r="Q252" i="1" s="1"/>
  <c r="E252" i="1" s="1"/>
  <c r="O252" i="1"/>
  <c r="C252" i="1" s="1"/>
  <c r="P252" i="1" l="1"/>
  <c r="D252" i="1" s="1"/>
  <c r="B252" i="1" s="1"/>
  <c r="M252" i="1"/>
  <c r="G253" i="1" s="1"/>
  <c r="O253" i="1" l="1"/>
  <c r="C253" i="1" s="1"/>
  <c r="H253" i="1"/>
  <c r="I253" i="1" s="1"/>
  <c r="Q253" i="1" s="1"/>
  <c r="E253" i="1" s="1"/>
  <c r="P253" i="1" l="1"/>
  <c r="D253" i="1" s="1"/>
  <c r="B253" i="1" s="1"/>
  <c r="M253" i="1"/>
  <c r="G254" i="1" s="1"/>
  <c r="O254" i="1" l="1"/>
  <c r="C254" i="1" s="1"/>
  <c r="H254" i="1"/>
  <c r="I254" i="1"/>
  <c r="Q254" i="1" s="1"/>
  <c r="E254" i="1" s="1"/>
  <c r="P254" i="1" l="1"/>
  <c r="D254" i="1" s="1"/>
  <c r="B254" i="1" s="1"/>
  <c r="M254" i="1"/>
  <c r="G255" i="1" s="1"/>
  <c r="O255" i="1" l="1"/>
  <c r="C255" i="1" s="1"/>
  <c r="H255" i="1"/>
  <c r="P255" i="1" l="1"/>
  <c r="D255" i="1" s="1"/>
  <c r="I255" i="1"/>
  <c r="Q255" i="1" s="1"/>
  <c r="E255" i="1" s="1"/>
  <c r="M255" i="1" l="1"/>
  <c r="G256" i="1" s="1"/>
  <c r="H256" i="1" s="1"/>
  <c r="I256" i="1" s="1"/>
  <c r="Q256" i="1" s="1"/>
  <c r="E256" i="1" s="1"/>
  <c r="B255" i="1"/>
  <c r="O256" i="1"/>
  <c r="C256" i="1" s="1"/>
  <c r="P256" i="1" l="1"/>
  <c r="D256" i="1" s="1"/>
  <c r="B256" i="1" s="1"/>
  <c r="M256" i="1"/>
  <c r="G257" i="1" s="1"/>
  <c r="H257" i="1" l="1"/>
  <c r="I257" i="1" s="1"/>
  <c r="Q257" i="1" s="1"/>
  <c r="E257" i="1" s="1"/>
  <c r="O257" i="1"/>
  <c r="C257" i="1" s="1"/>
  <c r="P257" i="1" l="1"/>
  <c r="D257" i="1" s="1"/>
  <c r="B257" i="1" s="1"/>
  <c r="M257" i="1"/>
  <c r="G258" i="1" s="1"/>
  <c r="O258" i="1" l="1"/>
  <c r="C258" i="1" s="1"/>
  <c r="H258" i="1"/>
  <c r="I258" i="1" s="1"/>
  <c r="Q258" i="1" s="1"/>
  <c r="E258" i="1" s="1"/>
  <c r="P258" i="1" l="1"/>
  <c r="D258" i="1" s="1"/>
  <c r="B258" i="1" s="1"/>
  <c r="M258" i="1"/>
  <c r="G259" i="1" s="1"/>
  <c r="O259" i="1" l="1"/>
  <c r="C259" i="1" s="1"/>
  <c r="H259" i="1"/>
  <c r="I259" i="1"/>
  <c r="Q259" i="1" s="1"/>
  <c r="E259" i="1" s="1"/>
  <c r="M259" i="1" l="1"/>
  <c r="G260" i="1" s="1"/>
  <c r="P259" i="1"/>
  <c r="D259" i="1" s="1"/>
  <c r="B259" i="1" s="1"/>
  <c r="O260" i="1" l="1"/>
  <c r="C260" i="1" s="1"/>
  <c r="H260" i="1"/>
  <c r="P260" i="1" l="1"/>
  <c r="D260" i="1" s="1"/>
  <c r="I260" i="1"/>
  <c r="Q260" i="1" s="1"/>
  <c r="E260" i="1" s="1"/>
  <c r="M260" i="1" l="1"/>
  <c r="G261" i="1" s="1"/>
  <c r="H261" i="1" s="1"/>
  <c r="B260" i="1"/>
  <c r="O261" i="1" l="1"/>
  <c r="C261" i="1" s="1"/>
  <c r="I261" i="1"/>
  <c r="Q261" i="1" s="1"/>
  <c r="E261" i="1" s="1"/>
  <c r="P261" i="1"/>
  <c r="D261" i="1" s="1"/>
  <c r="M261" i="1"/>
  <c r="G262" i="1" s="1"/>
  <c r="B261" i="1" l="1"/>
  <c r="O262" i="1"/>
  <c r="C262" i="1" s="1"/>
  <c r="H262" i="1"/>
  <c r="I262" i="1" s="1"/>
  <c r="Q262" i="1" s="1"/>
  <c r="E262" i="1" s="1"/>
  <c r="P262" i="1" l="1"/>
  <c r="D262" i="1" s="1"/>
  <c r="B262" i="1" s="1"/>
  <c r="M262" i="1"/>
  <c r="G263" i="1" s="1"/>
  <c r="O263" i="1" l="1"/>
  <c r="C263" i="1" s="1"/>
  <c r="H263" i="1"/>
  <c r="I263" i="1"/>
  <c r="Q263" i="1" s="1"/>
  <c r="E263" i="1" s="1"/>
  <c r="M263" i="1" l="1"/>
  <c r="G264" i="1" s="1"/>
  <c r="P263" i="1"/>
  <c r="D263" i="1" s="1"/>
  <c r="B263" i="1" s="1"/>
  <c r="O264" i="1" l="1"/>
  <c r="C264" i="1" s="1"/>
  <c r="H264" i="1"/>
  <c r="I264" i="1" l="1"/>
  <c r="Q264" i="1" s="1"/>
  <c r="E264" i="1" s="1"/>
  <c r="P264" i="1"/>
  <c r="D264" i="1" s="1"/>
  <c r="M264" i="1"/>
  <c r="G265" i="1" s="1"/>
  <c r="B264" i="1" l="1"/>
  <c r="H265" i="1"/>
  <c r="I265" i="1" s="1"/>
  <c r="Q265" i="1" s="1"/>
  <c r="E265" i="1" s="1"/>
  <c r="O265" i="1"/>
  <c r="C265" i="1" s="1"/>
  <c r="P265" i="1" l="1"/>
  <c r="D265" i="1" s="1"/>
  <c r="B265" i="1" s="1"/>
  <c r="M265" i="1"/>
  <c r="G266" i="1" s="1"/>
  <c r="O266" i="1" l="1"/>
  <c r="C266" i="1" s="1"/>
  <c r="H266" i="1"/>
  <c r="I266" i="1"/>
  <c r="Q266" i="1" s="1"/>
  <c r="E266" i="1" s="1"/>
  <c r="P266" i="1" l="1"/>
  <c r="D266" i="1" s="1"/>
  <c r="B266" i="1" s="1"/>
  <c r="M266" i="1"/>
  <c r="G267" i="1" s="1"/>
  <c r="O267" i="1" l="1"/>
  <c r="C267" i="1" s="1"/>
  <c r="H267" i="1"/>
  <c r="I267" i="1" l="1"/>
  <c r="Q267" i="1" s="1"/>
  <c r="E267" i="1" s="1"/>
  <c r="P267" i="1"/>
  <c r="D267" i="1" s="1"/>
  <c r="M267" i="1"/>
  <c r="G268" i="1" s="1"/>
  <c r="O268" i="1" l="1"/>
  <c r="C268" i="1" s="1"/>
  <c r="H268" i="1"/>
  <c r="B267" i="1"/>
  <c r="I268" i="1" l="1"/>
  <c r="Q268" i="1" s="1"/>
  <c r="E268" i="1" s="1"/>
  <c r="P268" i="1"/>
  <c r="D268" i="1" s="1"/>
  <c r="M268" i="1"/>
  <c r="G269" i="1" s="1"/>
  <c r="B268" i="1" l="1"/>
  <c r="H269" i="1"/>
  <c r="I269" i="1" s="1"/>
  <c r="Q269" i="1" s="1"/>
  <c r="E269" i="1" s="1"/>
  <c r="O269" i="1"/>
  <c r="C269" i="1" s="1"/>
  <c r="M269" i="1" l="1"/>
  <c r="G270" i="1" s="1"/>
  <c r="P269" i="1"/>
  <c r="D269" i="1" s="1"/>
  <c r="B269" i="1" s="1"/>
  <c r="O270" i="1" l="1"/>
  <c r="C270" i="1" s="1"/>
  <c r="H270" i="1"/>
  <c r="I270" i="1" s="1"/>
  <c r="Q270" i="1" s="1"/>
  <c r="E270" i="1" s="1"/>
  <c r="P270" i="1" l="1"/>
  <c r="D270" i="1" s="1"/>
  <c r="B270" i="1" s="1"/>
  <c r="M270" i="1"/>
  <c r="G271" i="1" s="1"/>
  <c r="O271" i="1" l="1"/>
  <c r="C271" i="1" s="1"/>
  <c r="H271" i="1"/>
  <c r="I271" i="1"/>
  <c r="Q271" i="1" s="1"/>
  <c r="E271" i="1" s="1"/>
  <c r="M271" i="1" l="1"/>
  <c r="G272" i="1" s="1"/>
  <c r="P271" i="1"/>
  <c r="D271" i="1" s="1"/>
  <c r="B271" i="1" s="1"/>
  <c r="O272" i="1" l="1"/>
  <c r="C272" i="1" s="1"/>
  <c r="H272" i="1"/>
  <c r="I272" i="1"/>
  <c r="Q272" i="1" s="1"/>
  <c r="E272" i="1" s="1"/>
  <c r="P272" i="1" l="1"/>
  <c r="D272" i="1" s="1"/>
  <c r="B272" i="1" s="1"/>
  <c r="M272" i="1"/>
  <c r="G273" i="1" s="1"/>
  <c r="H273" i="1" l="1"/>
  <c r="I273" i="1" s="1"/>
  <c r="Q273" i="1" s="1"/>
  <c r="E273" i="1" s="1"/>
  <c r="O273" i="1"/>
  <c r="C273" i="1" s="1"/>
  <c r="P273" i="1" l="1"/>
  <c r="D273" i="1" s="1"/>
  <c r="B273" i="1" s="1"/>
  <c r="M273" i="1"/>
  <c r="G274" i="1" s="1"/>
  <c r="O274" i="1" l="1"/>
  <c r="C274" i="1" s="1"/>
  <c r="H274" i="1"/>
  <c r="I274" i="1"/>
  <c r="Q274" i="1" s="1"/>
  <c r="E274" i="1" s="1"/>
  <c r="P274" i="1" l="1"/>
  <c r="D274" i="1" s="1"/>
  <c r="B274" i="1" s="1"/>
  <c r="M274" i="1"/>
  <c r="G275" i="1" s="1"/>
  <c r="O275" i="1" l="1"/>
  <c r="C275" i="1" s="1"/>
  <c r="H275" i="1"/>
  <c r="I275" i="1"/>
  <c r="Q275" i="1" s="1"/>
  <c r="E275" i="1" s="1"/>
  <c r="M275" i="1" l="1"/>
  <c r="G276" i="1" s="1"/>
  <c r="P275" i="1"/>
  <c r="D275" i="1" s="1"/>
  <c r="B275" i="1" s="1"/>
  <c r="O276" i="1" l="1"/>
  <c r="C276" i="1" s="1"/>
  <c r="H276" i="1"/>
  <c r="I276" i="1" s="1"/>
  <c r="Q276" i="1" s="1"/>
  <c r="E276" i="1" s="1"/>
  <c r="P276" i="1" l="1"/>
  <c r="D276" i="1" s="1"/>
  <c r="B276" i="1" s="1"/>
  <c r="M276" i="1"/>
  <c r="G277" i="1" s="1"/>
  <c r="H277" i="1" l="1"/>
  <c r="O277" i="1"/>
  <c r="C277" i="1" s="1"/>
  <c r="I277" i="1"/>
  <c r="Q277" i="1" s="1"/>
  <c r="E277" i="1" s="1"/>
  <c r="P277" i="1" l="1"/>
  <c r="D277" i="1" s="1"/>
  <c r="B277" i="1" s="1"/>
  <c r="M277" i="1"/>
  <c r="G278" i="1" s="1"/>
  <c r="O278" i="1" l="1"/>
  <c r="C278" i="1" s="1"/>
  <c r="H278" i="1"/>
  <c r="I278" i="1" s="1"/>
  <c r="Q278" i="1" s="1"/>
  <c r="E278" i="1" s="1"/>
  <c r="P278" i="1" l="1"/>
  <c r="D278" i="1" s="1"/>
  <c r="B278" i="1" s="1"/>
  <c r="M278" i="1"/>
  <c r="G279" i="1" s="1"/>
  <c r="O279" i="1" l="1"/>
  <c r="C279" i="1" s="1"/>
  <c r="H279" i="1"/>
  <c r="I279" i="1"/>
  <c r="Q279" i="1" s="1"/>
  <c r="E279" i="1" s="1"/>
  <c r="M279" i="1" l="1"/>
  <c r="G280" i="1" s="1"/>
  <c r="P279" i="1"/>
  <c r="D279" i="1" s="1"/>
  <c r="B279" i="1" s="1"/>
  <c r="O280" i="1" l="1"/>
  <c r="C280" i="1" s="1"/>
  <c r="H280" i="1"/>
  <c r="I280" i="1"/>
  <c r="Q280" i="1" s="1"/>
  <c r="E280" i="1" s="1"/>
  <c r="P280" i="1" l="1"/>
  <c r="D280" i="1" s="1"/>
  <c r="B280" i="1" s="1"/>
  <c r="M280" i="1"/>
  <c r="G281" i="1" s="1"/>
  <c r="H281" i="1" l="1"/>
  <c r="O281" i="1"/>
  <c r="C281" i="1" s="1"/>
  <c r="I281" i="1" l="1"/>
  <c r="Q281" i="1" s="1"/>
  <c r="E281" i="1" s="1"/>
  <c r="P281" i="1"/>
  <c r="D281" i="1" s="1"/>
  <c r="B281" i="1" s="1"/>
  <c r="M281" i="1"/>
  <c r="G282" i="1" s="1"/>
  <c r="O282" i="1" l="1"/>
  <c r="C282" i="1" s="1"/>
  <c r="H282" i="1"/>
  <c r="I282" i="1" s="1"/>
  <c r="Q282" i="1" s="1"/>
  <c r="E282" i="1" s="1"/>
  <c r="P282" i="1" l="1"/>
  <c r="D282" i="1" s="1"/>
  <c r="B282" i="1" s="1"/>
  <c r="M282" i="1"/>
  <c r="G283" i="1" s="1"/>
  <c r="O283" i="1" l="1"/>
  <c r="C283" i="1" s="1"/>
  <c r="H283" i="1"/>
  <c r="I283" i="1" s="1"/>
  <c r="Q283" i="1" s="1"/>
  <c r="E283" i="1" s="1"/>
  <c r="M283" i="1" l="1"/>
  <c r="G284" i="1" s="1"/>
  <c r="P283" i="1"/>
  <c r="D283" i="1" s="1"/>
  <c r="B283" i="1" s="1"/>
  <c r="O284" i="1" l="1"/>
  <c r="C284" i="1" s="1"/>
  <c r="H284" i="1"/>
  <c r="I284" i="1" s="1"/>
  <c r="Q284" i="1" s="1"/>
  <c r="E284" i="1" s="1"/>
  <c r="P284" i="1" l="1"/>
  <c r="D284" i="1" s="1"/>
  <c r="B284" i="1" s="1"/>
  <c r="M284" i="1"/>
  <c r="G285" i="1" s="1"/>
  <c r="H285" i="1" l="1"/>
  <c r="I285" i="1" s="1"/>
  <c r="Q285" i="1" s="1"/>
  <c r="E285" i="1" s="1"/>
  <c r="O285" i="1"/>
  <c r="C285" i="1" s="1"/>
  <c r="P285" i="1" l="1"/>
  <c r="D285" i="1" s="1"/>
  <c r="B285" i="1" s="1"/>
  <c r="M285" i="1"/>
  <c r="G286" i="1" s="1"/>
  <c r="O286" i="1" l="1"/>
  <c r="C286" i="1" s="1"/>
  <c r="H286" i="1"/>
  <c r="I286" i="1" s="1"/>
  <c r="Q286" i="1" s="1"/>
  <c r="E286" i="1" s="1"/>
  <c r="P286" i="1" l="1"/>
  <c r="D286" i="1" s="1"/>
  <c r="B286" i="1" s="1"/>
  <c r="M286" i="1"/>
  <c r="G287" i="1" s="1"/>
  <c r="O287" i="1" l="1"/>
  <c r="C287" i="1" s="1"/>
  <c r="H287" i="1"/>
  <c r="P287" i="1" l="1"/>
  <c r="D287" i="1" s="1"/>
  <c r="I287" i="1"/>
  <c r="Q287" i="1" s="1"/>
  <c r="E287" i="1" s="1"/>
  <c r="M287" i="1" l="1"/>
  <c r="G288" i="1" s="1"/>
  <c r="B287" i="1"/>
  <c r="O288" i="1"/>
  <c r="C288" i="1" s="1"/>
  <c r="H288" i="1"/>
  <c r="P288" i="1" l="1"/>
  <c r="D288" i="1" s="1"/>
  <c r="I288" i="1"/>
  <c r="Q288" i="1" s="1"/>
  <c r="E288" i="1" s="1"/>
  <c r="M288" i="1" l="1"/>
  <c r="G289" i="1" s="1"/>
  <c r="H289" i="1"/>
  <c r="O289" i="1"/>
  <c r="C289" i="1" s="1"/>
  <c r="B288" i="1"/>
  <c r="P289" i="1" l="1"/>
  <c r="D289" i="1" s="1"/>
  <c r="I289" i="1"/>
  <c r="Q289" i="1" s="1"/>
  <c r="E289" i="1" s="1"/>
  <c r="M289" i="1" l="1"/>
  <c r="G290" i="1" s="1"/>
  <c r="O290" i="1" s="1"/>
  <c r="C290" i="1" s="1"/>
  <c r="B289" i="1"/>
  <c r="H290" i="1" l="1"/>
  <c r="I290" i="1" s="1"/>
  <c r="Q290" i="1" s="1"/>
  <c r="E290" i="1" s="1"/>
  <c r="P290" i="1"/>
  <c r="D290" i="1" s="1"/>
  <c r="B290" i="1" s="1"/>
  <c r="M290" i="1"/>
  <c r="G291" i="1" s="1"/>
  <c r="O291" i="1" l="1"/>
  <c r="C291" i="1" s="1"/>
  <c r="H291" i="1"/>
  <c r="P291" i="1" l="1"/>
  <c r="D291" i="1" s="1"/>
  <c r="I291" i="1"/>
  <c r="Q291" i="1" s="1"/>
  <c r="E291" i="1" s="1"/>
  <c r="M291" i="1" l="1"/>
  <c r="G292" i="1" s="1"/>
  <c r="O292" i="1" s="1"/>
  <c r="C292" i="1" s="1"/>
  <c r="B291" i="1"/>
  <c r="H292" i="1"/>
  <c r="P292" i="1" l="1"/>
  <c r="D292" i="1" s="1"/>
  <c r="I292" i="1"/>
  <c r="Q292" i="1" s="1"/>
  <c r="E292" i="1" s="1"/>
  <c r="M292" i="1" l="1"/>
  <c r="G293" i="1" s="1"/>
  <c r="H293" i="1" s="1"/>
  <c r="B292" i="1"/>
  <c r="I293" i="1" l="1"/>
  <c r="Q293" i="1" s="1"/>
  <c r="E293" i="1" s="1"/>
  <c r="O293" i="1"/>
  <c r="C293" i="1" s="1"/>
  <c r="P293" i="1"/>
  <c r="D293" i="1" s="1"/>
  <c r="B293" i="1" s="1"/>
  <c r="M293" i="1"/>
  <c r="G294" i="1" s="1"/>
  <c r="H294" i="1" l="1"/>
  <c r="O294" i="1"/>
  <c r="C294" i="1" s="1"/>
  <c r="I294" i="1"/>
  <c r="Q294" i="1" s="1"/>
  <c r="E294" i="1" s="1"/>
  <c r="P294" i="1" l="1"/>
  <c r="D294" i="1" s="1"/>
  <c r="B294" i="1" s="1"/>
  <c r="M294" i="1"/>
  <c r="G295" i="1" s="1"/>
  <c r="O295" i="1" l="1"/>
  <c r="C295" i="1" s="1"/>
  <c r="H295" i="1"/>
  <c r="I295" i="1"/>
  <c r="Q295" i="1" s="1"/>
  <c r="E295" i="1" s="1"/>
  <c r="M295" i="1" l="1"/>
  <c r="G296" i="1" s="1"/>
  <c r="P295" i="1"/>
  <c r="D295" i="1" s="1"/>
  <c r="B295" i="1" s="1"/>
  <c r="O296" i="1" l="1"/>
  <c r="C296" i="1" s="1"/>
  <c r="H296" i="1"/>
  <c r="I296" i="1"/>
  <c r="Q296" i="1" s="1"/>
  <c r="E296" i="1" s="1"/>
  <c r="P296" i="1" l="1"/>
  <c r="D296" i="1" s="1"/>
  <c r="B296" i="1" s="1"/>
  <c r="M296" i="1"/>
  <c r="G297" i="1" s="1"/>
  <c r="H297" i="1" l="1"/>
  <c r="I297" i="1" s="1"/>
  <c r="Q297" i="1" s="1"/>
  <c r="E297" i="1" s="1"/>
  <c r="O297" i="1"/>
  <c r="C297" i="1" s="1"/>
  <c r="P297" i="1" l="1"/>
  <c r="D297" i="1" s="1"/>
  <c r="B297" i="1" s="1"/>
  <c r="M297" i="1"/>
  <c r="G298" i="1" s="1"/>
  <c r="O298" i="1" l="1"/>
  <c r="C298" i="1" s="1"/>
  <c r="H298" i="1"/>
  <c r="I298" i="1" s="1"/>
  <c r="Q298" i="1" s="1"/>
  <c r="E298" i="1" s="1"/>
  <c r="P298" i="1" l="1"/>
  <c r="D298" i="1" s="1"/>
  <c r="B298" i="1" s="1"/>
  <c r="M298" i="1"/>
  <c r="G299" i="1" s="1"/>
  <c r="O299" i="1" l="1"/>
  <c r="C299" i="1" s="1"/>
  <c r="H299" i="1"/>
  <c r="P299" i="1" l="1"/>
  <c r="D299" i="1" s="1"/>
  <c r="I299" i="1"/>
  <c r="Q299" i="1" s="1"/>
  <c r="E299" i="1" s="1"/>
  <c r="M299" i="1" l="1"/>
  <c r="G300" i="1" s="1"/>
  <c r="H300" i="1" s="1"/>
  <c r="I300" i="1" s="1"/>
  <c r="Q300" i="1" s="1"/>
  <c r="E300" i="1" s="1"/>
  <c r="B299" i="1"/>
  <c r="O300" i="1" l="1"/>
  <c r="C300" i="1" s="1"/>
  <c r="P300" i="1"/>
  <c r="D300" i="1" s="1"/>
  <c r="B300" i="1" s="1"/>
  <c r="M300" i="1"/>
  <c r="G301" i="1" s="1"/>
  <c r="H301" i="1" l="1"/>
  <c r="I301" i="1" s="1"/>
  <c r="Q301" i="1" s="1"/>
  <c r="E301" i="1" s="1"/>
  <c r="O301" i="1"/>
  <c r="C301" i="1" s="1"/>
  <c r="P301" i="1" l="1"/>
  <c r="D301" i="1" s="1"/>
  <c r="B301" i="1" s="1"/>
  <c r="M301" i="1"/>
  <c r="G302" i="1" s="1"/>
  <c r="O302" i="1" l="1"/>
  <c r="C302" i="1" s="1"/>
  <c r="H302" i="1"/>
  <c r="I302" i="1" s="1"/>
  <c r="Q302" i="1" s="1"/>
  <c r="E302" i="1" s="1"/>
  <c r="P302" i="1" l="1"/>
  <c r="D302" i="1" s="1"/>
  <c r="B302" i="1" s="1"/>
  <c r="M302" i="1"/>
  <c r="G303" i="1" s="1"/>
  <c r="O303" i="1" l="1"/>
  <c r="C303" i="1" s="1"/>
  <c r="H303" i="1"/>
  <c r="I303" i="1"/>
  <c r="Q303" i="1" s="1"/>
  <c r="E303" i="1" s="1"/>
  <c r="M303" i="1" l="1"/>
  <c r="G304" i="1" s="1"/>
  <c r="P303" i="1"/>
  <c r="D303" i="1" s="1"/>
  <c r="B303" i="1" s="1"/>
  <c r="O304" i="1" l="1"/>
  <c r="C304" i="1" s="1"/>
  <c r="H304" i="1"/>
  <c r="I304" i="1" s="1"/>
  <c r="Q304" i="1" s="1"/>
  <c r="E304" i="1" s="1"/>
  <c r="P304" i="1" l="1"/>
  <c r="D304" i="1" s="1"/>
  <c r="B304" i="1" s="1"/>
  <c r="M304" i="1"/>
  <c r="G305" i="1" s="1"/>
  <c r="O305" i="1" l="1"/>
  <c r="C305" i="1" s="1"/>
  <c r="H305" i="1"/>
  <c r="I305" i="1" s="1"/>
  <c r="Q305" i="1" s="1"/>
  <c r="E305" i="1" s="1"/>
  <c r="P305" i="1" l="1"/>
  <c r="D305" i="1" s="1"/>
  <c r="B305" i="1" s="1"/>
  <c r="M305" i="1"/>
  <c r="G306" i="1" s="1"/>
  <c r="O306" i="1" l="1"/>
  <c r="C306" i="1" s="1"/>
  <c r="H306" i="1"/>
  <c r="I306" i="1" s="1"/>
  <c r="Q306" i="1" s="1"/>
  <c r="E306" i="1" s="1"/>
  <c r="P306" i="1" l="1"/>
  <c r="D306" i="1" s="1"/>
  <c r="B306" i="1" s="1"/>
  <c r="M306" i="1"/>
  <c r="G307" i="1" s="1"/>
  <c r="H307" i="1" l="1"/>
  <c r="I307" i="1" s="1"/>
  <c r="Q307" i="1" s="1"/>
  <c r="E307" i="1" s="1"/>
  <c r="O307" i="1"/>
  <c r="C307" i="1" s="1"/>
  <c r="P307" i="1" l="1"/>
  <c r="D307" i="1" s="1"/>
  <c r="B307" i="1" s="1"/>
  <c r="M307" i="1"/>
  <c r="G308" i="1" s="1"/>
  <c r="O308" i="1" l="1"/>
  <c r="C308" i="1" s="1"/>
  <c r="H308" i="1"/>
  <c r="I308" i="1" s="1"/>
  <c r="Q308" i="1" s="1"/>
  <c r="E308" i="1" s="1"/>
  <c r="P308" i="1" l="1"/>
  <c r="D308" i="1" s="1"/>
  <c r="B308" i="1" s="1"/>
  <c r="M308" i="1"/>
  <c r="G309" i="1" s="1"/>
  <c r="O309" i="1" l="1"/>
  <c r="C309" i="1" s="1"/>
  <c r="H309" i="1"/>
  <c r="I309" i="1" s="1"/>
  <c r="Q309" i="1" s="1"/>
  <c r="E309" i="1" s="1"/>
  <c r="P309" i="1" l="1"/>
  <c r="D309" i="1" s="1"/>
  <c r="B309" i="1" s="1"/>
  <c r="M309" i="1"/>
  <c r="G310" i="1" s="1"/>
  <c r="O310" i="1" l="1"/>
  <c r="C310" i="1" s="1"/>
  <c r="H310" i="1"/>
  <c r="P310" i="1" l="1"/>
  <c r="D310" i="1" s="1"/>
  <c r="I310" i="1"/>
  <c r="Q310" i="1" s="1"/>
  <c r="E310" i="1" s="1"/>
  <c r="M310" i="1" l="1"/>
  <c r="G311" i="1" s="1"/>
  <c r="H311" i="1" s="1"/>
  <c r="B310" i="1"/>
  <c r="I311" i="1" l="1"/>
  <c r="Q311" i="1" s="1"/>
  <c r="E311" i="1" s="1"/>
  <c r="O311" i="1"/>
  <c r="C311" i="1" s="1"/>
  <c r="P311" i="1"/>
  <c r="D311" i="1" s="1"/>
  <c r="B311" i="1" s="1"/>
  <c r="M311" i="1"/>
  <c r="G312" i="1" s="1"/>
  <c r="H312" i="1" l="1"/>
  <c r="I312" i="1" s="1"/>
  <c r="Q312" i="1" s="1"/>
  <c r="E312" i="1" s="1"/>
  <c r="O312" i="1"/>
  <c r="C312" i="1" s="1"/>
  <c r="P312" i="1" l="1"/>
  <c r="D312" i="1" s="1"/>
  <c r="B312" i="1" s="1"/>
  <c r="M312" i="1"/>
  <c r="G313" i="1" s="1"/>
  <c r="O313" i="1" l="1"/>
  <c r="C313" i="1" s="1"/>
  <c r="H313" i="1"/>
  <c r="I313" i="1"/>
  <c r="Q313" i="1" s="1"/>
  <c r="E313" i="1" s="1"/>
  <c r="P313" i="1" l="1"/>
  <c r="D313" i="1" s="1"/>
  <c r="B313" i="1" s="1"/>
  <c r="M313" i="1"/>
  <c r="G314" i="1" s="1"/>
  <c r="O314" i="1" l="1"/>
  <c r="C314" i="1" s="1"/>
  <c r="H314" i="1"/>
  <c r="P314" i="1" l="1"/>
  <c r="D314" i="1" s="1"/>
  <c r="I314" i="1"/>
  <c r="Q314" i="1" s="1"/>
  <c r="E314" i="1" s="1"/>
  <c r="M314" i="1" l="1"/>
  <c r="G315" i="1" s="1"/>
  <c r="H315" i="1" s="1"/>
  <c r="I315" i="1" s="1"/>
  <c r="Q315" i="1" s="1"/>
  <c r="E315" i="1" s="1"/>
  <c r="B314" i="1"/>
  <c r="O315" i="1" l="1"/>
  <c r="C315" i="1" s="1"/>
  <c r="P315" i="1"/>
  <c r="D315" i="1" s="1"/>
  <c r="B315" i="1" s="1"/>
  <c r="M315" i="1"/>
  <c r="G316" i="1" s="1"/>
  <c r="O316" i="1" l="1"/>
  <c r="C316" i="1" s="1"/>
  <c r="H316" i="1"/>
  <c r="I316" i="1" s="1"/>
  <c r="Q316" i="1" s="1"/>
  <c r="E316" i="1" s="1"/>
  <c r="P316" i="1" l="1"/>
  <c r="D316" i="1" s="1"/>
  <c r="B316" i="1" s="1"/>
  <c r="M316" i="1"/>
  <c r="G317" i="1" s="1"/>
  <c r="O317" i="1" l="1"/>
  <c r="C317" i="1" s="1"/>
  <c r="H317" i="1"/>
  <c r="I317" i="1" s="1"/>
  <c r="Q317" i="1" s="1"/>
  <c r="E317" i="1" s="1"/>
  <c r="P317" i="1" l="1"/>
  <c r="D317" i="1" s="1"/>
  <c r="B317" i="1" s="1"/>
  <c r="M317" i="1"/>
  <c r="G318" i="1" s="1"/>
  <c r="O318" i="1" l="1"/>
  <c r="C318" i="1" s="1"/>
  <c r="H318" i="1"/>
  <c r="P318" i="1" l="1"/>
  <c r="D318" i="1" s="1"/>
  <c r="I318" i="1"/>
  <c r="Q318" i="1" s="1"/>
  <c r="E318" i="1" s="1"/>
  <c r="M318" i="1" l="1"/>
  <c r="G319" i="1" s="1"/>
  <c r="H319" i="1" s="1"/>
  <c r="B318" i="1"/>
  <c r="O319" i="1" l="1"/>
  <c r="C319" i="1" s="1"/>
  <c r="I319" i="1"/>
  <c r="Q319" i="1" s="1"/>
  <c r="E319" i="1" s="1"/>
  <c r="P319" i="1"/>
  <c r="D319" i="1" s="1"/>
  <c r="B319" i="1" s="1"/>
  <c r="M319" i="1"/>
  <c r="G320" i="1" s="1"/>
  <c r="O320" i="1" l="1"/>
  <c r="C320" i="1" s="1"/>
  <c r="H320" i="1"/>
  <c r="I320" i="1"/>
  <c r="Q320" i="1" s="1"/>
  <c r="E320" i="1" s="1"/>
  <c r="P320" i="1" l="1"/>
  <c r="D320" i="1" s="1"/>
  <c r="B320" i="1" s="1"/>
  <c r="M320" i="1"/>
  <c r="G321" i="1" s="1"/>
  <c r="O321" i="1" l="1"/>
  <c r="C321" i="1" s="1"/>
  <c r="H321" i="1"/>
  <c r="I321" i="1"/>
  <c r="Q321" i="1" s="1"/>
  <c r="E321" i="1" s="1"/>
  <c r="P321" i="1" l="1"/>
  <c r="D321" i="1" s="1"/>
  <c r="B321" i="1" s="1"/>
  <c r="M321" i="1"/>
  <c r="G322" i="1" s="1"/>
  <c r="O322" i="1" l="1"/>
  <c r="C322" i="1" s="1"/>
  <c r="H322" i="1"/>
  <c r="I322" i="1" s="1"/>
  <c r="Q322" i="1" s="1"/>
  <c r="E322" i="1" s="1"/>
  <c r="P322" i="1" l="1"/>
  <c r="D322" i="1" s="1"/>
  <c r="B322" i="1" s="1"/>
  <c r="M322" i="1"/>
  <c r="G323" i="1" s="1"/>
  <c r="H323" i="1" l="1"/>
  <c r="I323" i="1"/>
  <c r="Q323" i="1" s="1"/>
  <c r="E323" i="1" s="1"/>
  <c r="O323" i="1"/>
  <c r="C323" i="1" s="1"/>
  <c r="P323" i="1" l="1"/>
  <c r="D323" i="1" s="1"/>
  <c r="B323" i="1" s="1"/>
  <c r="M323" i="1"/>
  <c r="G324" i="1" s="1"/>
  <c r="H324" i="1" l="1"/>
  <c r="O324" i="1"/>
  <c r="C324" i="1" s="1"/>
  <c r="I324" i="1"/>
  <c r="Q324" i="1" s="1"/>
  <c r="E324" i="1" s="1"/>
  <c r="P324" i="1" l="1"/>
  <c r="D324" i="1" s="1"/>
  <c r="B324" i="1" s="1"/>
  <c r="M324" i="1"/>
  <c r="G325" i="1" s="1"/>
  <c r="O325" i="1" l="1"/>
  <c r="C325" i="1" s="1"/>
  <c r="H325" i="1"/>
  <c r="I325" i="1" s="1"/>
  <c r="Q325" i="1" s="1"/>
  <c r="E325" i="1" s="1"/>
  <c r="P325" i="1" l="1"/>
  <c r="D325" i="1" s="1"/>
  <c r="B325" i="1" s="1"/>
  <c r="M325" i="1"/>
  <c r="G326" i="1" s="1"/>
  <c r="O326" i="1" l="1"/>
  <c r="C326" i="1" s="1"/>
  <c r="H326" i="1"/>
  <c r="I326" i="1" s="1"/>
  <c r="Q326" i="1" s="1"/>
  <c r="E326" i="1" s="1"/>
  <c r="P326" i="1" l="1"/>
  <c r="D326" i="1" s="1"/>
  <c r="B326" i="1" s="1"/>
  <c r="M326" i="1"/>
  <c r="G327" i="1" s="1"/>
  <c r="H327" i="1" l="1"/>
  <c r="I327" i="1" s="1"/>
  <c r="Q327" i="1" s="1"/>
  <c r="E327" i="1" s="1"/>
  <c r="O327" i="1"/>
  <c r="C327" i="1" s="1"/>
  <c r="P327" i="1" l="1"/>
  <c r="D327" i="1" s="1"/>
  <c r="B327" i="1" s="1"/>
  <c r="M327" i="1"/>
  <c r="G328" i="1" s="1"/>
  <c r="H328" i="1" l="1"/>
  <c r="O328" i="1"/>
  <c r="C328" i="1" s="1"/>
  <c r="I328" i="1"/>
  <c r="Q328" i="1" s="1"/>
  <c r="E328" i="1" s="1"/>
  <c r="P328" i="1" l="1"/>
  <c r="D328" i="1" s="1"/>
  <c r="B328" i="1" s="1"/>
  <c r="M328" i="1"/>
  <c r="G329" i="1" s="1"/>
  <c r="O329" i="1" l="1"/>
  <c r="C329" i="1" s="1"/>
  <c r="H329" i="1"/>
  <c r="I329" i="1"/>
  <c r="Q329" i="1" s="1"/>
  <c r="E329" i="1" s="1"/>
  <c r="M329" i="1" l="1"/>
  <c r="G330" i="1" s="1"/>
  <c r="P329" i="1"/>
  <c r="D329" i="1" s="1"/>
  <c r="B329" i="1" s="1"/>
  <c r="O330" i="1" l="1"/>
  <c r="C330" i="1" s="1"/>
  <c r="H330" i="1"/>
  <c r="I330" i="1" s="1"/>
  <c r="Q330" i="1" s="1"/>
  <c r="E330" i="1" s="1"/>
  <c r="P330" i="1" l="1"/>
  <c r="D330" i="1" s="1"/>
  <c r="B330" i="1" s="1"/>
  <c r="M330" i="1"/>
  <c r="G331" i="1" s="1"/>
  <c r="H331" i="1" l="1"/>
  <c r="I331" i="1" s="1"/>
  <c r="Q331" i="1" s="1"/>
  <c r="E331" i="1" s="1"/>
  <c r="O331" i="1"/>
  <c r="C331" i="1" s="1"/>
  <c r="P331" i="1" l="1"/>
  <c r="D331" i="1" s="1"/>
  <c r="B331" i="1" s="1"/>
  <c r="M331" i="1"/>
  <c r="G332" i="1" s="1"/>
  <c r="O332" i="1" l="1"/>
  <c r="C332" i="1" s="1"/>
  <c r="H332" i="1"/>
  <c r="I332" i="1" s="1"/>
  <c r="Q332" i="1" s="1"/>
  <c r="E332" i="1" s="1"/>
  <c r="P332" i="1" l="1"/>
  <c r="D332" i="1" s="1"/>
  <c r="B332" i="1" s="1"/>
  <c r="M332" i="1"/>
  <c r="G333" i="1" s="1"/>
  <c r="O333" i="1" l="1"/>
  <c r="C333" i="1" s="1"/>
  <c r="H333" i="1"/>
  <c r="I333" i="1"/>
  <c r="Q333" i="1" s="1"/>
  <c r="E333" i="1" s="1"/>
  <c r="M333" i="1" l="1"/>
  <c r="G334" i="1" s="1"/>
  <c r="P333" i="1"/>
  <c r="D333" i="1" s="1"/>
  <c r="B333" i="1" s="1"/>
  <c r="O334" i="1" l="1"/>
  <c r="C334" i="1" s="1"/>
  <c r="H334" i="1"/>
  <c r="I334" i="1" s="1"/>
  <c r="Q334" i="1" s="1"/>
  <c r="E334" i="1" s="1"/>
  <c r="P334" i="1" l="1"/>
  <c r="D334" i="1" s="1"/>
  <c r="B334" i="1" s="1"/>
  <c r="M334" i="1"/>
  <c r="G335" i="1" s="1"/>
  <c r="H335" i="1" l="1"/>
  <c r="I335" i="1" s="1"/>
  <c r="Q335" i="1" s="1"/>
  <c r="E335" i="1" s="1"/>
  <c r="O335" i="1"/>
  <c r="C335" i="1" s="1"/>
  <c r="P335" i="1" l="1"/>
  <c r="D335" i="1" s="1"/>
  <c r="B335" i="1" s="1"/>
  <c r="M335" i="1"/>
  <c r="G336" i="1" s="1"/>
  <c r="O336" i="1" l="1"/>
  <c r="C336" i="1" s="1"/>
  <c r="H336" i="1"/>
  <c r="I336" i="1" l="1"/>
  <c r="Q336" i="1" s="1"/>
  <c r="E336" i="1" s="1"/>
  <c r="P336" i="1"/>
  <c r="D336" i="1" s="1"/>
  <c r="M336" i="1"/>
  <c r="G337" i="1" s="1"/>
  <c r="H337" i="1" l="1"/>
  <c r="I337" i="1" s="1"/>
  <c r="Q337" i="1" s="1"/>
  <c r="E337" i="1" s="1"/>
  <c r="O337" i="1"/>
  <c r="C337" i="1" s="1"/>
  <c r="B336" i="1"/>
  <c r="P337" i="1" l="1"/>
  <c r="D337" i="1" s="1"/>
  <c r="B337" i="1" s="1"/>
  <c r="M337" i="1"/>
  <c r="G338" i="1" s="1"/>
  <c r="H338" i="1" l="1"/>
  <c r="I338" i="1" s="1"/>
  <c r="Q338" i="1" s="1"/>
  <c r="E338" i="1" s="1"/>
  <c r="O338" i="1"/>
  <c r="C338" i="1" s="1"/>
  <c r="M338" i="1" l="1"/>
  <c r="G339" i="1" s="1"/>
  <c r="P338" i="1"/>
  <c r="D338" i="1" s="1"/>
  <c r="B338" i="1" s="1"/>
  <c r="H339" i="1" l="1"/>
  <c r="O339" i="1"/>
  <c r="C339" i="1" s="1"/>
  <c r="I339" i="1"/>
  <c r="Q339" i="1" s="1"/>
  <c r="E339" i="1" s="1"/>
  <c r="M339" i="1" l="1"/>
  <c r="G340" i="1" s="1"/>
  <c r="P339" i="1"/>
  <c r="D339" i="1" s="1"/>
  <c r="B339" i="1" s="1"/>
  <c r="O340" i="1" l="1"/>
  <c r="C340" i="1" s="1"/>
  <c r="H340" i="1"/>
  <c r="I340" i="1"/>
  <c r="Q340" i="1" s="1"/>
  <c r="E340" i="1" s="1"/>
  <c r="P340" i="1" l="1"/>
  <c r="D340" i="1" s="1"/>
  <c r="B340" i="1" s="1"/>
  <c r="M340" i="1"/>
  <c r="G341" i="1" s="1"/>
  <c r="H341" i="1" l="1"/>
  <c r="I341" i="1" s="1"/>
  <c r="Q341" i="1" s="1"/>
  <c r="E341" i="1" s="1"/>
  <c r="O341" i="1"/>
  <c r="C341" i="1" s="1"/>
  <c r="P341" i="1" l="1"/>
  <c r="D341" i="1" s="1"/>
  <c r="B341" i="1" s="1"/>
  <c r="M341" i="1"/>
  <c r="G342" i="1" s="1"/>
  <c r="O342" i="1" l="1"/>
  <c r="C342" i="1" s="1"/>
  <c r="H342" i="1"/>
  <c r="I342" i="1"/>
  <c r="Q342" i="1" s="1"/>
  <c r="E342" i="1" s="1"/>
  <c r="M342" i="1" l="1"/>
  <c r="G343" i="1" s="1"/>
  <c r="P342" i="1"/>
  <c r="D342" i="1" s="1"/>
  <c r="B342" i="1" s="1"/>
  <c r="O343" i="1" l="1"/>
  <c r="C343" i="1" s="1"/>
  <c r="H343" i="1"/>
  <c r="I343" i="1"/>
  <c r="Q343" i="1" s="1"/>
  <c r="E343" i="1" s="1"/>
  <c r="M343" i="1" l="1"/>
  <c r="G344" i="1" s="1"/>
  <c r="P343" i="1"/>
  <c r="D343" i="1" s="1"/>
  <c r="B343" i="1" s="1"/>
  <c r="O344" i="1" l="1"/>
  <c r="C344" i="1" s="1"/>
  <c r="H344" i="1"/>
  <c r="I344" i="1"/>
  <c r="Q344" i="1" s="1"/>
  <c r="E344" i="1" s="1"/>
  <c r="P344" i="1" l="1"/>
  <c r="D344" i="1" s="1"/>
  <c r="B344" i="1" s="1"/>
  <c r="M344" i="1"/>
  <c r="G345" i="1" s="1"/>
  <c r="H345" i="1" l="1"/>
  <c r="O345" i="1"/>
  <c r="C345" i="1" s="1"/>
  <c r="I345" i="1" l="1"/>
  <c r="Q345" i="1" s="1"/>
  <c r="E345" i="1" s="1"/>
  <c r="P345" i="1"/>
  <c r="D345" i="1" s="1"/>
  <c r="M345" i="1"/>
  <c r="G346" i="1" s="1"/>
  <c r="B345" i="1" l="1"/>
  <c r="H346" i="1"/>
  <c r="O346" i="1"/>
  <c r="C346" i="1" s="1"/>
  <c r="I346" i="1"/>
  <c r="Q346" i="1" s="1"/>
  <c r="E346" i="1" s="1"/>
  <c r="M346" i="1" l="1"/>
  <c r="G347" i="1" s="1"/>
  <c r="P346" i="1"/>
  <c r="D346" i="1" s="1"/>
  <c r="B346" i="1" s="1"/>
  <c r="O347" i="1" l="1"/>
  <c r="C347" i="1" s="1"/>
  <c r="H347" i="1"/>
  <c r="I347" i="1"/>
  <c r="Q347" i="1" s="1"/>
  <c r="E347" i="1" s="1"/>
  <c r="M347" i="1" l="1"/>
  <c r="G348" i="1" s="1"/>
  <c r="P347" i="1"/>
  <c r="D347" i="1" s="1"/>
  <c r="B347" i="1" s="1"/>
  <c r="O348" i="1" l="1"/>
  <c r="C348" i="1" s="1"/>
  <c r="H348" i="1"/>
  <c r="I348" i="1"/>
  <c r="Q348" i="1" s="1"/>
  <c r="E348" i="1" s="1"/>
  <c r="P348" i="1" l="1"/>
  <c r="D348" i="1" s="1"/>
  <c r="B348" i="1" s="1"/>
  <c r="M348" i="1"/>
  <c r="C15" i="1" l="1"/>
  <c r="C19" i="1" s="1"/>
  <c r="F19" i="1" s="1"/>
  <c r="F18" i="1" s="1"/>
  <c r="C14" i="1"/>
  <c r="C17" i="1" l="1"/>
  <c r="F17" i="1" s="1"/>
  <c r="F16" i="1" s="1"/>
  <c r="D13" i="1"/>
  <c r="G1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Alexander Stingl</author>
  </authors>
  <commentList>
    <comment ref="B9" authorId="0" shapeId="0" xr:uid="{00000000-0006-0000-0000-000001000000}">
      <text>
        <r>
          <rPr>
            <b/>
            <sz val="9"/>
            <color indexed="81"/>
            <rFont val="Segoe UI"/>
            <family val="2"/>
          </rPr>
          <t>Alexander Stingl:</t>
        </r>
        <r>
          <rPr>
            <sz val="9"/>
            <color indexed="81"/>
            <rFont val="Segoe UI"/>
            <family val="2"/>
          </rPr>
          <t xml:space="preserve">
0,65 m für Türkämpfer und Schachttürschürze</t>
        </r>
      </text>
    </comment>
    <comment ref="B13" authorId="0" shapeId="0" xr:uid="{00000000-0006-0000-0000-000002000000}">
      <text>
        <r>
          <rPr>
            <b/>
            <sz val="9"/>
            <color indexed="81"/>
            <rFont val="Segoe UI"/>
            <family val="2"/>
          </rPr>
          <t>Alexander Stingl:</t>
        </r>
        <r>
          <rPr>
            <sz val="9"/>
            <color indexed="81"/>
            <rFont val="Segoe UI"/>
            <family val="2"/>
          </rPr>
          <t xml:space="preserve">
Siehe roter Pfeil in Illustration</t>
        </r>
      </text>
    </comment>
    <comment ref="C14" authorId="0" shapeId="0" xr:uid="{00000000-0006-0000-0000-000003000000}">
      <text>
        <r>
          <rPr>
            <b/>
            <sz val="9"/>
            <color indexed="81"/>
            <rFont val="Segoe UI"/>
            <family val="2"/>
          </rPr>
          <t>Alexander Stingl:</t>
        </r>
        <r>
          <rPr>
            <sz val="9"/>
            <color indexed="81"/>
            <rFont val="Segoe UI"/>
            <family val="2"/>
          </rPr>
          <t xml:space="preserve">
Annahme: Verkleidung über die gesamte Schachtbreite. Reicht die Breite von 1250 mm aus, entspricht die Anzahl der Reihen = Anzahl der Platten.</t>
        </r>
      </text>
    </comment>
    <comment ref="C15" authorId="0" shapeId="0" xr:uid="{00000000-0006-0000-0000-000004000000}">
      <text>
        <r>
          <rPr>
            <b/>
            <sz val="9"/>
            <color indexed="81"/>
            <rFont val="Segoe UI"/>
            <family val="2"/>
          </rPr>
          <t>Alexander Stingl:</t>
        </r>
        <r>
          <rPr>
            <sz val="9"/>
            <color indexed="81"/>
            <rFont val="Segoe UI"/>
            <family val="2"/>
          </rPr>
          <t xml:space="preserve">
Annahme: Verkleidung über die gesamte Schachtbreite. Reicht die Breite von 1250 mm aus, entspricht die Anzahl der Reihen = Anzahl der Platten.</t>
        </r>
      </text>
    </comment>
    <comment ref="G15" authorId="0" shapeId="0" xr:uid="{00000000-0006-0000-0000-000005000000}">
      <text>
        <r>
          <rPr>
            <b/>
            <sz val="9"/>
            <color indexed="81"/>
            <rFont val="Segoe UI"/>
            <family val="2"/>
          </rPr>
          <t>Alexander Stingl:</t>
        </r>
        <r>
          <rPr>
            <sz val="9"/>
            <color indexed="81"/>
            <rFont val="Segoe UI"/>
            <family val="2"/>
          </rPr>
          <t xml:space="preserve">
Annahme1: 
2 Dübel pro Platte + 
1 Dübel für jeden Plattenstoß.
Klammerwert =  2 Dübel pro Platte +
2 Dübel für jeden Plattenstoß.
Annahme2:
Die komplette Plattenstärke wird mit einem Dübel durchstochen.
</t>
        </r>
      </text>
    </comment>
  </commentList>
</comments>
</file>

<file path=xl/sharedStrings.xml><?xml version="1.0" encoding="utf-8"?>
<sst xmlns="http://schemas.openxmlformats.org/spreadsheetml/2006/main" count="58" uniqueCount="50">
  <si>
    <t>Abstand zwischen der inneren Schachtwand und der Schwelle</t>
  </si>
  <si>
    <t>Schachthöhe (m)</t>
  </si>
  <si>
    <t>Reihen</t>
  </si>
  <si>
    <t>Rest</t>
  </si>
  <si>
    <t>Platten</t>
  </si>
  <si>
    <t>Platte1</t>
  </si>
  <si>
    <t>Platte2</t>
  </si>
  <si>
    <t>Platte3</t>
  </si>
  <si>
    <t>SUMME</t>
  </si>
  <si>
    <t>Plattenbreite (m)</t>
  </si>
  <si>
    <t>Plattenhöhe (m)</t>
  </si>
  <si>
    <t>Stückzahlen</t>
  </si>
  <si>
    <t>Abmessungen</t>
  </si>
  <si>
    <t>Abmessungen (m)</t>
  </si>
  <si>
    <t>Schacht-</t>
  </si>
  <si>
    <t>Anzahl Kleberkartuschen</t>
  </si>
  <si>
    <t>Anzahl Platten pro Reihe</t>
  </si>
  <si>
    <t>Dübel pro Reihe</t>
  </si>
  <si>
    <t>Dübel zwischen den Platten</t>
  </si>
  <si>
    <t xml:space="preserve">Platten </t>
  </si>
  <si>
    <t>Stückzahl</t>
  </si>
  <si>
    <t>qm</t>
  </si>
  <si>
    <t>60 mm</t>
  </si>
  <si>
    <t>100 mm</t>
  </si>
  <si>
    <t>Packungsinhalt 60 mm</t>
  </si>
  <si>
    <t>Packungsinhalt 100 mm</t>
  </si>
  <si>
    <t>Anzahl Packungen</t>
  </si>
  <si>
    <t>Packungen</t>
  </si>
  <si>
    <t>Plattenstärke (mm)</t>
  </si>
  <si>
    <t>60 oder 100</t>
  </si>
  <si>
    <t>Anzahl der Türen</t>
  </si>
  <si>
    <t>Türhöhe (m) + 0,65 m</t>
  </si>
  <si>
    <t>Türflächen (qm)</t>
  </si>
  <si>
    <t>Netto-Schachthöhe (m)</t>
  </si>
  <si>
    <t>Netto-Schachtfläche (qm)</t>
  </si>
  <si>
    <t>Hartschaumplatten</t>
  </si>
  <si>
    <t>Plattenreihen</t>
  </si>
  <si>
    <t>Effektiv:</t>
  </si>
  <si>
    <t>Min. notwendige Plattenstärken insg.</t>
  </si>
  <si>
    <t>Tür- od. Schachtbreite (m)</t>
  </si>
  <si>
    <t>Anzahl Standard</t>
  </si>
  <si>
    <t>Plattenstärke</t>
  </si>
  <si>
    <t>Mindestanzahl der Hartschaumplatten (60 mm)</t>
  </si>
  <si>
    <t>Mindestanzahl der Hartschaumplatten (100 mm)</t>
  </si>
  <si>
    <t>Ergebnis</t>
  </si>
  <si>
    <t xml:space="preserve">                   Anzahl Klammerwert</t>
  </si>
  <si>
    <t>Brutto-Schachtfläche (qm)</t>
  </si>
  <si>
    <t>Anzahl Hartschaumplattenhalter</t>
  </si>
  <si>
    <t>Anordnung Hartschaumplattenhalter</t>
  </si>
  <si>
    <t>Berechnungstool für eine max. Schachthöhe von 200 Meter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</si>
</sst>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18"/>
      <color theme="1"/>
      <name val="Calibri"/>
      <family val="2"/>
      <scheme val="minor"/>
    </font>
    <font>
      <sz val="18"/>
      <color theme="0"/>
      <name val="Calibri"/>
      <family val="2"/>
      <scheme val="minor"/>
    </font>
    <font>
      <sz val="8"/>
      <color rgb="FF00206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1" tint="0.249977111117893"/>
        <bgColor indexed="64"/>
      </patternFill>
    </fill>
  </fills>
  <borders count="5">
    <border>
      <left/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wrapText="1"/>
    </xf>
    <xf numFmtId="0" fontId="0" fillId="2" borderId="0" xfId="0" applyFill="1"/>
    <xf numFmtId="1" fontId="0" fillId="0" borderId="0" xfId="0" applyNumberFormat="1"/>
    <xf numFmtId="0" fontId="2" fillId="3" borderId="0" xfId="0" applyFont="1" applyFill="1"/>
    <xf numFmtId="0" fontId="0" fillId="4" borderId="0" xfId="0" applyFill="1"/>
    <xf numFmtId="0" fontId="0" fillId="5" borderId="0" xfId="0" applyFill="1" applyAlignment="1">
      <alignment vertical="top" wrapText="1"/>
    </xf>
    <xf numFmtId="0" fontId="0" fillId="5" borderId="0" xfId="0" applyFill="1"/>
    <xf numFmtId="0" fontId="0" fillId="0" borderId="0" xfId="0" applyFill="1" applyAlignment="1">
      <alignment vertical="top" wrapText="1"/>
    </xf>
    <xf numFmtId="0" fontId="0" fillId="0" borderId="0" xfId="0" applyFill="1"/>
    <xf numFmtId="2" fontId="0" fillId="4" borderId="0" xfId="0" applyNumberFormat="1" applyFill="1"/>
    <xf numFmtId="2" fontId="0" fillId="5" borderId="0" xfId="0" applyNumberFormat="1" applyFill="1"/>
    <xf numFmtId="0" fontId="2" fillId="3" borderId="1" xfId="0" applyFont="1" applyFill="1" applyBorder="1" applyAlignment="1">
      <alignment vertical="top" wrapText="1"/>
    </xf>
    <xf numFmtId="2" fontId="2" fillId="3" borderId="0" xfId="0" applyNumberFormat="1" applyFont="1" applyFill="1"/>
    <xf numFmtId="0" fontId="0" fillId="6" borderId="0" xfId="0" applyFill="1"/>
    <xf numFmtId="2" fontId="2" fillId="3" borderId="3" xfId="0" applyNumberFormat="1" applyFont="1" applyFill="1" applyBorder="1" applyAlignment="1">
      <alignment vertical="top"/>
    </xf>
    <xf numFmtId="0" fontId="0" fillId="0" borderId="0" xfId="0" applyAlignment="1">
      <alignment horizontal="right"/>
    </xf>
    <xf numFmtId="0" fontId="5" fillId="0" borderId="0" xfId="0" applyFont="1" applyBorder="1" applyAlignment="1">
      <alignment horizontal="center" vertical="center"/>
    </xf>
    <xf numFmtId="0" fontId="0" fillId="7" borderId="0" xfId="0" applyFill="1" applyAlignment="1">
      <alignment vertical="top" wrapText="1"/>
    </xf>
    <xf numFmtId="0" fontId="0" fillId="7" borderId="0" xfId="0" applyFill="1"/>
    <xf numFmtId="0" fontId="0" fillId="7" borderId="2" xfId="0" applyFill="1" applyBorder="1" applyAlignment="1">
      <alignment vertical="top" wrapText="1"/>
    </xf>
    <xf numFmtId="2" fontId="0" fillId="7" borderId="2" xfId="0" applyNumberFormat="1" applyFill="1" applyBorder="1"/>
    <xf numFmtId="0" fontId="0" fillId="7" borderId="2" xfId="0" applyFill="1" applyBorder="1"/>
    <xf numFmtId="2" fontId="2" fillId="3" borderId="3" xfId="0" applyNumberFormat="1" applyFont="1" applyFill="1" applyBorder="1" applyAlignment="1">
      <alignment horizontal="center" vertical="top" wrapText="1"/>
    </xf>
    <xf numFmtId="0" fontId="2" fillId="3" borderId="0" xfId="0" applyFont="1" applyFill="1" applyAlignment="1">
      <alignment horizontal="center"/>
    </xf>
    <xf numFmtId="0" fontId="6" fillId="3" borderId="4" xfId="0" applyFont="1" applyFill="1" applyBorder="1" applyAlignment="1">
      <alignment horizontal="center" vertical="center"/>
    </xf>
    <xf numFmtId="2" fontId="0" fillId="8" borderId="0" xfId="0" applyNumberFormat="1" applyFill="1"/>
    <xf numFmtId="1" fontId="0" fillId="8" borderId="0" xfId="0" applyNumberFormat="1" applyFill="1"/>
    <xf numFmtId="0" fontId="0" fillId="7" borderId="0" xfId="0" applyFont="1" applyFill="1"/>
    <xf numFmtId="1" fontId="0" fillId="7" borderId="2" xfId="0" applyNumberFormat="1" applyFont="1" applyFill="1" applyBorder="1"/>
    <xf numFmtId="0" fontId="0" fillId="7" borderId="2" xfId="0" applyFont="1" applyFill="1" applyBorder="1"/>
    <xf numFmtId="0" fontId="0" fillId="5" borderId="0" xfId="0" applyFont="1" applyFill="1"/>
    <xf numFmtId="0" fontId="6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vertical="center"/>
    </xf>
    <xf numFmtId="164" fontId="0" fillId="6" borderId="0" xfId="0" applyNumberFormat="1" applyFill="1"/>
    <xf numFmtId="0" fontId="7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8" fillId="0" borderId="0" xfId="0" applyFont="1"/>
    <xf numFmtId="0" fontId="2" fillId="3" borderId="0" xfId="0" applyFont="1" applyFill="1" applyAlignment="1">
      <alignment vertical="center"/>
    </xf>
    <xf numFmtId="0" fontId="2" fillId="3" borderId="0" xfId="0" applyFont="1" applyFill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0" fillId="6" borderId="0" xfId="0" applyFill="1" applyAlignment="1">
      <alignment vertical="top" wrapText="1"/>
    </xf>
    <xf numFmtId="0" fontId="0" fillId="0" borderId="0" xfId="0" applyFill="1" applyAlignment="1"/>
    <xf numFmtId="2" fontId="0" fillId="0" borderId="0" xfId="0" applyNumberFormat="1"/>
    <xf numFmtId="0" fontId="0" fillId="0" borderId="0" xfId="0" applyNumberFormat="1"/>
    <xf numFmtId="0" fontId="0" fillId="9" borderId="0" xfId="0" applyFill="1"/>
    <xf numFmtId="0" fontId="9" fillId="9" borderId="0" xfId="0" applyFont="1" applyFill="1"/>
    <xf numFmtId="0" fontId="2" fillId="9" borderId="0" xfId="0" applyFont="1" applyFill="1"/>
  </cellXfs>
  <cellStyles count="1">
    <cellStyle name="Standard" xfId="0" builtinId="0"/>
  </cellStyles>
  <dxfs count="16">
    <dxf>
      <font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ont>
        <b val="0"/>
        <i val="0"/>
      </font>
      <fill>
        <patternFill>
          <bgColor theme="9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/>
        </patternFill>
      </fill>
    </dxf>
    <dxf>
      <fill>
        <patternFill>
          <bgColor theme="9" tint="0.39994506668294322"/>
        </patternFill>
      </fill>
    </dxf>
    <dxf>
      <fill>
        <patternFill>
          <bgColor theme="2" tint="-9.9948118533890809E-2"/>
        </patternFill>
      </fill>
    </dxf>
    <dxf>
      <fill>
        <patternFill>
          <bgColor theme="9" tint="0.39994506668294322"/>
        </patternFill>
      </fill>
    </dxf>
    <dxf>
      <fill>
        <patternFill>
          <bgColor theme="2" tint="-9.9948118533890809E-2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1962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187324</xdr:colOff>
      <xdr:row>13</xdr:row>
      <xdr:rowOff>31750</xdr:rowOff>
    </xdr:from>
    <xdr:to>
      <xdr:col>3</xdr:col>
      <xdr:colOff>1301750</xdr:colOff>
      <xdr:row>14</xdr:row>
      <xdr:rowOff>317500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2013AE51-EB06-4ACC-9D76-99EEFB4AB3C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290" b="12339"/>
        <a:stretch/>
      </xdr:blipFill>
      <xdr:spPr>
        <a:xfrm>
          <a:off x="3648074" y="2508250"/>
          <a:ext cx="1114426" cy="666750"/>
        </a:xfrm>
        <a:prstGeom prst="rect">
          <a:avLst/>
        </a:prstGeom>
      </xdr:spPr>
    </xdr:pic>
    <xdr:clientData/>
  </xdr:twoCellAnchor>
  <xdr:twoCellAnchor editAs="oneCell">
    <xdr:from>
      <xdr:col>7</xdr:col>
      <xdr:colOff>22924</xdr:colOff>
      <xdr:row>3</xdr:row>
      <xdr:rowOff>186618</xdr:rowOff>
    </xdr:from>
    <xdr:to>
      <xdr:col>9</xdr:col>
      <xdr:colOff>305345</xdr:colOff>
      <xdr:row>21</xdr:row>
      <xdr:rowOff>78604</xdr:rowOff>
    </xdr:to>
    <xdr:pic>
      <xdr:nvPicPr>
        <xdr:cNvPr id="13" name="Grafik 12">
          <a:extLst>
            <a:ext uri="{FF2B5EF4-FFF2-40B4-BE49-F238E27FC236}">
              <a16:creationId xmlns:a16="http://schemas.microsoft.com/office/drawing/2014/main" id="{93EEFF8F-B3A0-4089-98F5-ABC7C010A7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14249" y="377118"/>
          <a:ext cx="1912254" cy="4217395"/>
        </a:xfrm>
        <a:prstGeom prst="rect">
          <a:avLst/>
        </a:prstGeom>
      </xdr:spPr>
    </xdr:pic>
    <xdr:clientData/>
  </xdr:twoCellAnchor>
  <xdr:twoCellAnchor>
    <xdr:from>
      <xdr:col>7</xdr:col>
      <xdr:colOff>431800</xdr:colOff>
      <xdr:row>13</xdr:row>
      <xdr:rowOff>320674</xdr:rowOff>
    </xdr:from>
    <xdr:to>
      <xdr:col>8</xdr:col>
      <xdr:colOff>250825</xdr:colOff>
      <xdr:row>15</xdr:row>
      <xdr:rowOff>111124</xdr:rowOff>
    </xdr:to>
    <xdr:cxnSp macro="">
      <xdr:nvCxnSpPr>
        <xdr:cNvPr id="17" name="Gerade Verbindung mit Pfeil 16">
          <a:extLst>
            <a:ext uri="{FF2B5EF4-FFF2-40B4-BE49-F238E27FC236}">
              <a16:creationId xmlns:a16="http://schemas.microsoft.com/office/drawing/2014/main" id="{862AC0D6-86E0-4F8B-9F8A-3FA9637ECE00}"/>
            </a:ext>
          </a:extLst>
        </xdr:cNvPr>
        <xdr:cNvCxnSpPr/>
      </xdr:nvCxnSpPr>
      <xdr:spPr>
        <a:xfrm flipV="1">
          <a:off x="8178800" y="3252257"/>
          <a:ext cx="581025" cy="58420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 editAs="oneCell">
    <xdr:from>
      <xdr:col>9</xdr:col>
      <xdr:colOff>352424</xdr:colOff>
      <xdr:row>3</xdr:row>
      <xdr:rowOff>171450</xdr:rowOff>
    </xdr:from>
    <xdr:to>
      <xdr:col>11</xdr:col>
      <xdr:colOff>377678</xdr:colOff>
      <xdr:row>21</xdr:row>
      <xdr:rowOff>179917</xdr:rowOff>
    </xdr:to>
    <xdr:pic>
      <xdr:nvPicPr>
        <xdr:cNvPr id="21" name="Grafik 20">
          <a:extLst>
            <a:ext uri="{FF2B5EF4-FFF2-40B4-BE49-F238E27FC236}">
              <a16:creationId xmlns:a16="http://schemas.microsoft.com/office/drawing/2014/main" id="{CF0761F3-1B0F-45A3-A3AA-4D879632894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171" r="9077"/>
        <a:stretch/>
      </xdr:blipFill>
      <xdr:spPr>
        <a:xfrm>
          <a:off x="8667749" y="361950"/>
          <a:ext cx="1387329" cy="4333876"/>
        </a:xfrm>
        <a:prstGeom prst="rect">
          <a:avLst/>
        </a:prstGeom>
      </xdr:spPr>
    </xdr:pic>
    <xdr:clientData/>
  </xdr:twoCellAnchor>
  <xdr:twoCellAnchor editAs="oneCell">
    <xdr:from>
      <xdr:col>6</xdr:col>
      <xdr:colOff>44069</xdr:colOff>
      <xdr:row>10</xdr:row>
      <xdr:rowOff>9742</xdr:rowOff>
    </xdr:from>
    <xdr:to>
      <xdr:col>6</xdr:col>
      <xdr:colOff>759524</xdr:colOff>
      <xdr:row>12</xdr:row>
      <xdr:rowOff>530193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D95D81F4-36DE-4E74-BBA8-C203DE5436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45600" y="2295742"/>
          <a:ext cx="715455" cy="901451"/>
        </a:xfrm>
        <a:prstGeom prst="rect">
          <a:avLst/>
        </a:prstGeom>
      </xdr:spPr>
    </xdr:pic>
    <xdr:clientData/>
  </xdr:twoCellAnchor>
  <xdr:twoCellAnchor editAs="oneCell">
    <xdr:from>
      <xdr:col>5</xdr:col>
      <xdr:colOff>209552</xdr:colOff>
      <xdr:row>9</xdr:row>
      <xdr:rowOff>28761</xdr:rowOff>
    </xdr:from>
    <xdr:to>
      <xdr:col>6</xdr:col>
      <xdr:colOff>104937</xdr:colOff>
      <xdr:row>13</xdr:row>
      <xdr:rowOff>0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F63EF809-A617-4AC6-9FA7-0F28C974DA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29227" y="2124261"/>
          <a:ext cx="781210" cy="1114239"/>
        </a:xfrm>
        <a:prstGeom prst="rect">
          <a:avLst/>
        </a:prstGeom>
      </xdr:spPr>
    </xdr:pic>
    <xdr:clientData/>
  </xdr:twoCellAnchor>
  <xdr:twoCellAnchor>
    <xdr:from>
      <xdr:col>4</xdr:col>
      <xdr:colOff>10584</xdr:colOff>
      <xdr:row>349</xdr:row>
      <xdr:rowOff>127001</xdr:rowOff>
    </xdr:from>
    <xdr:to>
      <xdr:col>7</xdr:col>
      <xdr:colOff>222250</xdr:colOff>
      <xdr:row>356</xdr:row>
      <xdr:rowOff>52917</xdr:rowOff>
    </xdr:to>
    <xdr:grpSp>
      <xdr:nvGrpSpPr>
        <xdr:cNvPr id="8" name="Gruppieren 7">
          <a:extLst>
            <a:ext uri="{FF2B5EF4-FFF2-40B4-BE49-F238E27FC236}">
              <a16:creationId xmlns:a16="http://schemas.microsoft.com/office/drawing/2014/main" id="{D4E127B1-F1A0-43D2-8042-CB922CB4C20A}"/>
            </a:ext>
          </a:extLst>
        </xdr:cNvPr>
        <xdr:cNvGrpSpPr/>
      </xdr:nvGrpSpPr>
      <xdr:grpSpPr>
        <a:xfrm>
          <a:off x="4878917" y="5863168"/>
          <a:ext cx="3090333" cy="1259416"/>
          <a:chOff x="933450" y="4962525"/>
          <a:chExt cx="2457450" cy="981075"/>
        </a:xfrm>
      </xdr:grpSpPr>
      <xdr:sp macro="" textlink="">
        <xdr:nvSpPr>
          <xdr:cNvPr id="2" name="Rechteck 1">
            <a:extLst>
              <a:ext uri="{FF2B5EF4-FFF2-40B4-BE49-F238E27FC236}">
                <a16:creationId xmlns:a16="http://schemas.microsoft.com/office/drawing/2014/main" id="{92F879C7-505D-4903-B73C-D967AA3FFBFB}"/>
              </a:ext>
            </a:extLst>
          </xdr:cNvPr>
          <xdr:cNvSpPr/>
        </xdr:nvSpPr>
        <xdr:spPr>
          <a:xfrm>
            <a:off x="933450" y="4962525"/>
            <a:ext cx="1143000" cy="476250"/>
          </a:xfrm>
          <a:prstGeom prst="rect">
            <a:avLst/>
          </a:prstGeom>
          <a:solidFill>
            <a:srgbClr val="E19627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e-DE" sz="1100"/>
          </a:p>
        </xdr:txBody>
      </xdr:sp>
      <xdr:sp macro="" textlink="">
        <xdr:nvSpPr>
          <xdr:cNvPr id="10" name="Rechteck 9">
            <a:extLst>
              <a:ext uri="{FF2B5EF4-FFF2-40B4-BE49-F238E27FC236}">
                <a16:creationId xmlns:a16="http://schemas.microsoft.com/office/drawing/2014/main" id="{D920C1E5-76FB-4034-BAE9-1FAA2A669267}"/>
              </a:ext>
            </a:extLst>
          </xdr:cNvPr>
          <xdr:cNvSpPr/>
        </xdr:nvSpPr>
        <xdr:spPr>
          <a:xfrm>
            <a:off x="933450" y="5467350"/>
            <a:ext cx="1143000" cy="476250"/>
          </a:xfrm>
          <a:prstGeom prst="rect">
            <a:avLst/>
          </a:prstGeom>
          <a:solidFill>
            <a:srgbClr val="E19627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e-DE" sz="1100"/>
          </a:p>
        </xdr:txBody>
      </xdr:sp>
      <xdr:sp macro="" textlink="">
        <xdr:nvSpPr>
          <xdr:cNvPr id="7" name="Ellipse 6">
            <a:extLst>
              <a:ext uri="{FF2B5EF4-FFF2-40B4-BE49-F238E27FC236}">
                <a16:creationId xmlns:a16="http://schemas.microsoft.com/office/drawing/2014/main" id="{9F70058C-CE9A-4D51-A5A1-F84ACBFD1BFD}"/>
              </a:ext>
            </a:extLst>
          </xdr:cNvPr>
          <xdr:cNvSpPr/>
        </xdr:nvSpPr>
        <xdr:spPr>
          <a:xfrm>
            <a:off x="1133475" y="5143500"/>
            <a:ext cx="133350" cy="133350"/>
          </a:xfrm>
          <a:prstGeom prst="ellipse">
            <a:avLst/>
          </a:prstGeom>
          <a:solidFill>
            <a:schemeClr val="bg2">
              <a:lumMod val="90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e-DE" sz="1100"/>
          </a:p>
        </xdr:txBody>
      </xdr:sp>
      <xdr:sp macro="" textlink="">
        <xdr:nvSpPr>
          <xdr:cNvPr id="12" name="Ellipse 11">
            <a:extLst>
              <a:ext uri="{FF2B5EF4-FFF2-40B4-BE49-F238E27FC236}">
                <a16:creationId xmlns:a16="http://schemas.microsoft.com/office/drawing/2014/main" id="{FB96E255-781C-465A-AE1F-25EDD321331B}"/>
              </a:ext>
            </a:extLst>
          </xdr:cNvPr>
          <xdr:cNvSpPr/>
        </xdr:nvSpPr>
        <xdr:spPr>
          <a:xfrm>
            <a:off x="1733550" y="5153025"/>
            <a:ext cx="133350" cy="133350"/>
          </a:xfrm>
          <a:prstGeom prst="ellipse">
            <a:avLst/>
          </a:prstGeom>
          <a:solidFill>
            <a:schemeClr val="bg2">
              <a:lumMod val="90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e-DE" sz="1100"/>
          </a:p>
        </xdr:txBody>
      </xdr:sp>
      <xdr:sp macro="" textlink="">
        <xdr:nvSpPr>
          <xdr:cNvPr id="14" name="Ellipse 13">
            <a:extLst>
              <a:ext uri="{FF2B5EF4-FFF2-40B4-BE49-F238E27FC236}">
                <a16:creationId xmlns:a16="http://schemas.microsoft.com/office/drawing/2014/main" id="{58650345-69F4-44BE-9A76-9F8CF219ED72}"/>
              </a:ext>
            </a:extLst>
          </xdr:cNvPr>
          <xdr:cNvSpPr/>
        </xdr:nvSpPr>
        <xdr:spPr>
          <a:xfrm>
            <a:off x="1133475" y="5638800"/>
            <a:ext cx="133350" cy="133350"/>
          </a:xfrm>
          <a:prstGeom prst="ellipse">
            <a:avLst/>
          </a:prstGeom>
          <a:solidFill>
            <a:schemeClr val="bg2">
              <a:lumMod val="90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e-DE" sz="1100"/>
          </a:p>
        </xdr:txBody>
      </xdr:sp>
      <xdr:sp macro="" textlink="">
        <xdr:nvSpPr>
          <xdr:cNvPr id="15" name="Ellipse 14">
            <a:extLst>
              <a:ext uri="{FF2B5EF4-FFF2-40B4-BE49-F238E27FC236}">
                <a16:creationId xmlns:a16="http://schemas.microsoft.com/office/drawing/2014/main" id="{F31F9D12-E6B5-4570-86A5-4205F20AAB05}"/>
              </a:ext>
            </a:extLst>
          </xdr:cNvPr>
          <xdr:cNvSpPr/>
        </xdr:nvSpPr>
        <xdr:spPr>
          <a:xfrm>
            <a:off x="1733550" y="5648325"/>
            <a:ext cx="133350" cy="133350"/>
          </a:xfrm>
          <a:prstGeom prst="ellipse">
            <a:avLst/>
          </a:prstGeom>
          <a:solidFill>
            <a:schemeClr val="bg2">
              <a:lumMod val="90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e-DE" sz="1100"/>
          </a:p>
        </xdr:txBody>
      </xdr:sp>
      <xdr:sp macro="" textlink="">
        <xdr:nvSpPr>
          <xdr:cNvPr id="16" name="Ellipse 15">
            <a:extLst>
              <a:ext uri="{FF2B5EF4-FFF2-40B4-BE49-F238E27FC236}">
                <a16:creationId xmlns:a16="http://schemas.microsoft.com/office/drawing/2014/main" id="{AE60FF4E-EB39-4182-9581-F808EE9BAADF}"/>
              </a:ext>
            </a:extLst>
          </xdr:cNvPr>
          <xdr:cNvSpPr/>
        </xdr:nvSpPr>
        <xdr:spPr>
          <a:xfrm>
            <a:off x="1447800" y="5381625"/>
            <a:ext cx="133350" cy="133350"/>
          </a:xfrm>
          <a:prstGeom prst="ellipse">
            <a:avLst/>
          </a:prstGeom>
          <a:solidFill>
            <a:schemeClr val="bg2">
              <a:lumMod val="90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e-DE" sz="1100"/>
          </a:p>
        </xdr:txBody>
      </xdr:sp>
      <xdr:sp macro="" textlink="">
        <xdr:nvSpPr>
          <xdr:cNvPr id="18" name="Rechteck 17">
            <a:extLst>
              <a:ext uri="{FF2B5EF4-FFF2-40B4-BE49-F238E27FC236}">
                <a16:creationId xmlns:a16="http://schemas.microsoft.com/office/drawing/2014/main" id="{FAA4858C-3212-4284-B532-4223FCA3DB83}"/>
              </a:ext>
            </a:extLst>
          </xdr:cNvPr>
          <xdr:cNvSpPr/>
        </xdr:nvSpPr>
        <xdr:spPr>
          <a:xfrm>
            <a:off x="2247900" y="4962525"/>
            <a:ext cx="1143000" cy="476250"/>
          </a:xfrm>
          <a:prstGeom prst="rect">
            <a:avLst/>
          </a:prstGeom>
          <a:solidFill>
            <a:srgbClr val="E19627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e-DE" sz="1100"/>
          </a:p>
        </xdr:txBody>
      </xdr:sp>
      <xdr:sp macro="" textlink="">
        <xdr:nvSpPr>
          <xdr:cNvPr id="19" name="Rechteck 18">
            <a:extLst>
              <a:ext uri="{FF2B5EF4-FFF2-40B4-BE49-F238E27FC236}">
                <a16:creationId xmlns:a16="http://schemas.microsoft.com/office/drawing/2014/main" id="{53C030F5-5106-4B66-8BCA-ABFDE612EF3E}"/>
              </a:ext>
            </a:extLst>
          </xdr:cNvPr>
          <xdr:cNvSpPr/>
        </xdr:nvSpPr>
        <xdr:spPr>
          <a:xfrm>
            <a:off x="2247900" y="5467350"/>
            <a:ext cx="1143000" cy="476250"/>
          </a:xfrm>
          <a:prstGeom prst="rect">
            <a:avLst/>
          </a:prstGeom>
          <a:solidFill>
            <a:srgbClr val="E19627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e-DE" sz="1100"/>
          </a:p>
        </xdr:txBody>
      </xdr:sp>
      <xdr:sp macro="" textlink="">
        <xdr:nvSpPr>
          <xdr:cNvPr id="20" name="Ellipse 19">
            <a:extLst>
              <a:ext uri="{FF2B5EF4-FFF2-40B4-BE49-F238E27FC236}">
                <a16:creationId xmlns:a16="http://schemas.microsoft.com/office/drawing/2014/main" id="{42E2A11C-02BC-4ED7-852D-50132E96BEC9}"/>
              </a:ext>
            </a:extLst>
          </xdr:cNvPr>
          <xdr:cNvSpPr/>
        </xdr:nvSpPr>
        <xdr:spPr>
          <a:xfrm>
            <a:off x="2447925" y="5143500"/>
            <a:ext cx="133350" cy="133350"/>
          </a:xfrm>
          <a:prstGeom prst="ellipse">
            <a:avLst/>
          </a:prstGeom>
          <a:solidFill>
            <a:schemeClr val="bg2">
              <a:lumMod val="90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e-DE" sz="1100"/>
          </a:p>
        </xdr:txBody>
      </xdr:sp>
      <xdr:sp macro="" textlink="">
        <xdr:nvSpPr>
          <xdr:cNvPr id="22" name="Ellipse 21">
            <a:extLst>
              <a:ext uri="{FF2B5EF4-FFF2-40B4-BE49-F238E27FC236}">
                <a16:creationId xmlns:a16="http://schemas.microsoft.com/office/drawing/2014/main" id="{0FC0E4D6-11B6-4BBC-8931-E67B79B1C762}"/>
              </a:ext>
            </a:extLst>
          </xdr:cNvPr>
          <xdr:cNvSpPr/>
        </xdr:nvSpPr>
        <xdr:spPr>
          <a:xfrm>
            <a:off x="3048000" y="5153025"/>
            <a:ext cx="133350" cy="133350"/>
          </a:xfrm>
          <a:prstGeom prst="ellipse">
            <a:avLst/>
          </a:prstGeom>
          <a:solidFill>
            <a:schemeClr val="bg2">
              <a:lumMod val="90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e-DE" sz="1100"/>
          </a:p>
        </xdr:txBody>
      </xdr:sp>
      <xdr:sp macro="" textlink="">
        <xdr:nvSpPr>
          <xdr:cNvPr id="23" name="Ellipse 22">
            <a:extLst>
              <a:ext uri="{FF2B5EF4-FFF2-40B4-BE49-F238E27FC236}">
                <a16:creationId xmlns:a16="http://schemas.microsoft.com/office/drawing/2014/main" id="{70ACA6D0-68FB-43F4-BF8A-34128B545E2E}"/>
              </a:ext>
            </a:extLst>
          </xdr:cNvPr>
          <xdr:cNvSpPr/>
        </xdr:nvSpPr>
        <xdr:spPr>
          <a:xfrm>
            <a:off x="2447925" y="5638800"/>
            <a:ext cx="133350" cy="133350"/>
          </a:xfrm>
          <a:prstGeom prst="ellipse">
            <a:avLst/>
          </a:prstGeom>
          <a:solidFill>
            <a:schemeClr val="bg2">
              <a:lumMod val="90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e-DE" sz="1100"/>
          </a:p>
        </xdr:txBody>
      </xdr:sp>
      <xdr:sp macro="" textlink="">
        <xdr:nvSpPr>
          <xdr:cNvPr id="24" name="Ellipse 23">
            <a:extLst>
              <a:ext uri="{FF2B5EF4-FFF2-40B4-BE49-F238E27FC236}">
                <a16:creationId xmlns:a16="http://schemas.microsoft.com/office/drawing/2014/main" id="{75FCE0F0-2A14-4E88-A36F-6BDBA01CF9AF}"/>
              </a:ext>
            </a:extLst>
          </xdr:cNvPr>
          <xdr:cNvSpPr/>
        </xdr:nvSpPr>
        <xdr:spPr>
          <a:xfrm>
            <a:off x="3048000" y="5648325"/>
            <a:ext cx="133350" cy="133350"/>
          </a:xfrm>
          <a:prstGeom prst="ellipse">
            <a:avLst/>
          </a:prstGeom>
          <a:solidFill>
            <a:schemeClr val="bg2">
              <a:lumMod val="90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e-DE" sz="1100"/>
          </a:p>
        </xdr:txBody>
      </xdr:sp>
      <xdr:sp macro="" textlink="">
        <xdr:nvSpPr>
          <xdr:cNvPr id="26" name="Ellipse 25">
            <a:extLst>
              <a:ext uri="{FF2B5EF4-FFF2-40B4-BE49-F238E27FC236}">
                <a16:creationId xmlns:a16="http://schemas.microsoft.com/office/drawing/2014/main" id="{1B876EEF-123D-418D-BAA0-AECE8B16A1E7}"/>
              </a:ext>
            </a:extLst>
          </xdr:cNvPr>
          <xdr:cNvSpPr/>
        </xdr:nvSpPr>
        <xdr:spPr>
          <a:xfrm>
            <a:off x="2447925" y="5381625"/>
            <a:ext cx="133350" cy="133350"/>
          </a:xfrm>
          <a:prstGeom prst="ellipse">
            <a:avLst/>
          </a:prstGeom>
          <a:solidFill>
            <a:schemeClr val="bg2">
              <a:lumMod val="90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e-DE" sz="1100"/>
          </a:p>
        </xdr:txBody>
      </xdr:sp>
      <xdr:sp macro="" textlink="">
        <xdr:nvSpPr>
          <xdr:cNvPr id="27" name="Ellipse 26">
            <a:extLst>
              <a:ext uri="{FF2B5EF4-FFF2-40B4-BE49-F238E27FC236}">
                <a16:creationId xmlns:a16="http://schemas.microsoft.com/office/drawing/2014/main" id="{8925D515-526E-4CE0-A4A0-F08CC7FD23AF}"/>
              </a:ext>
            </a:extLst>
          </xdr:cNvPr>
          <xdr:cNvSpPr/>
        </xdr:nvSpPr>
        <xdr:spPr>
          <a:xfrm>
            <a:off x="3048000" y="5391150"/>
            <a:ext cx="133350" cy="133350"/>
          </a:xfrm>
          <a:prstGeom prst="ellipse">
            <a:avLst/>
          </a:prstGeom>
          <a:solidFill>
            <a:schemeClr val="bg2">
              <a:lumMod val="90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e-DE" sz="1100"/>
          </a:p>
        </xdr:txBody>
      </xdr:sp>
    </xdr:grpSp>
    <xdr:clientData/>
  </xdr:twoCellAnchor>
  <xdr:twoCellAnchor editAs="oneCell">
    <xdr:from>
      <xdr:col>1</xdr:col>
      <xdr:colOff>63499</xdr:colOff>
      <xdr:row>24</xdr:row>
      <xdr:rowOff>31756</xdr:rowOff>
    </xdr:from>
    <xdr:to>
      <xdr:col>2</xdr:col>
      <xdr:colOff>684743</xdr:colOff>
      <xdr:row>358</xdr:row>
      <xdr:rowOff>44743</xdr:rowOff>
    </xdr:to>
    <xdr:pic>
      <xdr:nvPicPr>
        <xdr:cNvPr id="25" name="Grafik 24">
          <a:extLst>
            <a:ext uri="{FF2B5EF4-FFF2-40B4-BE49-F238E27FC236}">
              <a16:creationId xmlns:a16="http://schemas.microsoft.com/office/drawing/2014/main" id="{949F6868-3243-43D3-90DD-F47E870E71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5499" y="5122339"/>
          <a:ext cx="2557994" cy="19179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Q358"/>
  <sheetViews>
    <sheetView tabSelected="1" zoomScale="90" zoomScaleNormal="90" workbookViewId="0">
      <selection activeCell="C5" sqref="C5"/>
    </sheetView>
  </sheetViews>
  <sheetFormatPr baseColWidth="10" defaultRowHeight="15" x14ac:dyDescent="0.25"/>
  <cols>
    <col min="2" max="2" width="29" customWidth="1"/>
    <col min="4" max="4" width="21.140625" customWidth="1"/>
    <col min="5" max="5" width="18.42578125" customWidth="1"/>
    <col min="6" max="6" width="13.28515625" customWidth="1"/>
    <col min="9" max="9" width="13" bestFit="1" customWidth="1"/>
    <col min="10" max="10" width="9" customWidth="1"/>
    <col min="13" max="15" width="11.42578125" hidden="1" customWidth="1"/>
    <col min="16" max="18" width="11.42578125" customWidth="1"/>
  </cols>
  <sheetData>
    <row r="2" spans="2:15" ht="21" x14ac:dyDescent="0.35">
      <c r="B2" s="48" t="s">
        <v>49</v>
      </c>
      <c r="C2" s="49"/>
      <c r="D2" s="49"/>
      <c r="E2" s="49"/>
      <c r="F2" s="47"/>
      <c r="G2" s="47"/>
    </row>
    <row r="5" spans="2:15" x14ac:dyDescent="0.25">
      <c r="B5" s="5" t="s">
        <v>1</v>
      </c>
      <c r="C5" s="26">
        <v>15</v>
      </c>
      <c r="E5" s="4" t="s">
        <v>35</v>
      </c>
      <c r="F5" s="4"/>
      <c r="G5" s="4"/>
    </row>
    <row r="6" spans="2:15" x14ac:dyDescent="0.25">
      <c r="B6" s="5" t="s">
        <v>39</v>
      </c>
      <c r="C6" s="26">
        <v>0.9</v>
      </c>
      <c r="E6" s="4" t="s">
        <v>12</v>
      </c>
      <c r="F6" s="4"/>
      <c r="G6" s="4"/>
    </row>
    <row r="7" spans="2:15" x14ac:dyDescent="0.25">
      <c r="B7" s="4" t="s">
        <v>46</v>
      </c>
      <c r="C7" s="13">
        <f>C5*C6</f>
        <v>13.5</v>
      </c>
      <c r="E7" s="14" t="s">
        <v>9</v>
      </c>
      <c r="F7" s="14"/>
      <c r="G7" s="34">
        <v>1.25</v>
      </c>
    </row>
    <row r="8" spans="2:15" x14ac:dyDescent="0.25">
      <c r="B8" s="5" t="s">
        <v>30</v>
      </c>
      <c r="C8" s="27">
        <v>3</v>
      </c>
      <c r="E8" s="14" t="s">
        <v>10</v>
      </c>
      <c r="F8" s="14"/>
      <c r="G8" s="34">
        <v>0.6</v>
      </c>
    </row>
    <row r="9" spans="2:15" x14ac:dyDescent="0.25">
      <c r="B9" s="5" t="s">
        <v>31</v>
      </c>
      <c r="C9" s="26">
        <v>2.75</v>
      </c>
      <c r="E9" s="14" t="s">
        <v>28</v>
      </c>
      <c r="F9" s="14"/>
      <c r="G9" s="14" t="s">
        <v>29</v>
      </c>
    </row>
    <row r="10" spans="2:15" x14ac:dyDescent="0.25">
      <c r="B10" s="4" t="s">
        <v>32</v>
      </c>
      <c r="C10" s="13">
        <f>C6*C9*C8</f>
        <v>7.4250000000000007</v>
      </c>
    </row>
    <row r="11" spans="2:15" x14ac:dyDescent="0.25">
      <c r="B11" s="5" t="s">
        <v>33</v>
      </c>
      <c r="C11" s="10">
        <f>C5-(C8*C9)</f>
        <v>6.75</v>
      </c>
      <c r="E11" s="43" t="s">
        <v>38</v>
      </c>
    </row>
    <row r="12" spans="2:15" x14ac:dyDescent="0.25">
      <c r="B12" s="4" t="s">
        <v>34</v>
      </c>
      <c r="C12" s="13">
        <f>C7-C10</f>
        <v>6.0749999999999993</v>
      </c>
      <c r="E12" s="43"/>
    </row>
    <row r="13" spans="2:15" ht="45" x14ac:dyDescent="0.25">
      <c r="B13" s="40" t="s">
        <v>0</v>
      </c>
      <c r="C13" s="17">
        <v>170</v>
      </c>
      <c r="D13" s="41" t="str">
        <f>IF(C14&gt;0,IF(C15&gt;0,"Beide Plattenstärken müssen verwendet werden!", "Ausschließlich Platten mit 60 mm verwenden!"),IF(C15&gt;0,"Ausschließlich Platten mit 100 mm verwenden!","Kein Handlungsbedarf!"))</f>
        <v>Ausschließlich Platten mit 60 mm verwenden!</v>
      </c>
      <c r="E13" s="36">
        <f>IF((C13-150)&gt;0,C13-150,0)</f>
        <v>20</v>
      </c>
      <c r="M13" s="1"/>
      <c r="N13" s="1" t="s">
        <v>17</v>
      </c>
      <c r="O13" s="1" t="s">
        <v>18</v>
      </c>
    </row>
    <row r="14" spans="2:15" ht="30" x14ac:dyDescent="0.25">
      <c r="B14" s="12" t="s">
        <v>42</v>
      </c>
      <c r="C14" s="25">
        <f>IF(C11&lt;0,0,IF(C13&lt;150,0,(INDEX(A28:B348,MATCH(C21,A28:A348,1),MATCH(C27,A28:B28,0)))*L37))</f>
        <v>12</v>
      </c>
      <c r="D14" s="35"/>
      <c r="E14" s="12" t="s">
        <v>15</v>
      </c>
      <c r="F14" s="15"/>
      <c r="G14" s="23" t="str">
        <f>IF(C12&lt;0,0,CONCATENATE(ROUNDUP(((C14+C15)/C21)*C12/10,0),"               ","(",ROUNDUP(((C14+C15)/C21)*C12/10,2),")"))</f>
        <v>1               (0,61)</v>
      </c>
      <c r="M14" s="1"/>
      <c r="N14" s="1"/>
      <c r="O14" s="1"/>
    </row>
    <row r="15" spans="2:15" ht="32.25" customHeight="1" x14ac:dyDescent="0.25">
      <c r="B15" s="12" t="s">
        <v>43</v>
      </c>
      <c r="C15" s="25">
        <f>IF(C11&lt;0,0,IF(C13&lt;150,0,(INDEX(A28:B348,MATCH(C21,A28:A348,1),MATCH(C27,A28:B28,0)))*L36))</f>
        <v>0</v>
      </c>
      <c r="E15" s="38" t="s">
        <v>47</v>
      </c>
      <c r="F15" s="38"/>
      <c r="G15" s="39" t="str">
        <f>IF(C12&lt;0,0,CONCATENATE((C21*N15)+O15,"   ","(",((C21*N15)+(2*O15)),")"))</f>
        <v>35   (46)</v>
      </c>
      <c r="N15">
        <f>C22*2</f>
        <v>2</v>
      </c>
      <c r="O15">
        <f>(C22)*(C21-1)</f>
        <v>11</v>
      </c>
    </row>
    <row r="16" spans="2:15" x14ac:dyDescent="0.25">
      <c r="B16" s="18" t="s">
        <v>24</v>
      </c>
      <c r="C16" s="19">
        <v>7</v>
      </c>
      <c r="D16" s="19"/>
      <c r="E16" s="19" t="s">
        <v>37</v>
      </c>
      <c r="F16" s="28">
        <f>F17*N21</f>
        <v>14</v>
      </c>
      <c r="G16" s="28" t="s">
        <v>4</v>
      </c>
    </row>
    <row r="17" spans="1:17" ht="15" customHeight="1" x14ac:dyDescent="0.25">
      <c r="B17" s="20" t="s">
        <v>26</v>
      </c>
      <c r="C17" s="21">
        <f>C14/C16</f>
        <v>1.7142857142857142</v>
      </c>
      <c r="D17" s="22"/>
      <c r="E17" s="22"/>
      <c r="F17" s="29">
        <f>ROUNDUP(C17,0)</f>
        <v>2</v>
      </c>
      <c r="G17" s="30" t="s">
        <v>27</v>
      </c>
    </row>
    <row r="18" spans="1:17" ht="15" customHeight="1" x14ac:dyDescent="0.25">
      <c r="B18" s="6" t="s">
        <v>25</v>
      </c>
      <c r="C18" s="7">
        <v>4</v>
      </c>
      <c r="D18" s="7"/>
      <c r="E18" s="7" t="s">
        <v>37</v>
      </c>
      <c r="F18" s="31">
        <f>F19*N22</f>
        <v>0</v>
      </c>
      <c r="G18" s="31" t="s">
        <v>4</v>
      </c>
    </row>
    <row r="19" spans="1:17" x14ac:dyDescent="0.25">
      <c r="B19" s="6" t="s">
        <v>26</v>
      </c>
      <c r="C19" s="11">
        <f>C15/C18</f>
        <v>0</v>
      </c>
      <c r="D19" s="7"/>
      <c r="E19" s="7"/>
      <c r="F19" s="31">
        <f>ROUNDUP(C19,0)</f>
        <v>0</v>
      </c>
      <c r="G19" s="31" t="s">
        <v>27</v>
      </c>
    </row>
    <row r="20" spans="1:17" x14ac:dyDescent="0.25">
      <c r="B20" s="8"/>
      <c r="C20" s="9"/>
      <c r="D20" s="9"/>
      <c r="M20" t="s">
        <v>19</v>
      </c>
      <c r="N20" t="s">
        <v>20</v>
      </c>
      <c r="O20" t="s">
        <v>21</v>
      </c>
    </row>
    <row r="21" spans="1:17" ht="23.25" x14ac:dyDescent="0.35">
      <c r="B21" s="33" t="s">
        <v>36</v>
      </c>
      <c r="C21" s="32">
        <f>IF(C12&lt;0,0,ROUNDUP(C11/G8,0))</f>
        <v>12</v>
      </c>
      <c r="M21" t="s">
        <v>22</v>
      </c>
      <c r="N21">
        <v>7</v>
      </c>
      <c r="O21">
        <v>5.25</v>
      </c>
    </row>
    <row r="22" spans="1:17" x14ac:dyDescent="0.25">
      <c r="B22" s="4" t="s">
        <v>16</v>
      </c>
      <c r="C22" s="24">
        <f>IF(C12&lt;0,0,ROUNDUP(C6/G7,0))</f>
        <v>1</v>
      </c>
      <c r="M22" t="s">
        <v>23</v>
      </c>
      <c r="N22" s="3">
        <v>4</v>
      </c>
      <c r="O22">
        <v>3</v>
      </c>
    </row>
    <row r="23" spans="1:17" x14ac:dyDescent="0.25">
      <c r="B23" s="4"/>
      <c r="C23" s="24" t="str">
        <f>IF(C12&lt;0,0,CONCATENATE("(",ROUNDUP(C6/G7,2),")"))</f>
        <v>(0,72)</v>
      </c>
      <c r="E23" s="44" t="str">
        <f>IF(E13&gt;350,"Wir empfehlen die Platten zu kleben, da die max. Putzdübellänge überschritten ist!"," ")</f>
        <v xml:space="preserve"> </v>
      </c>
      <c r="F23" s="44"/>
      <c r="G23" s="44"/>
      <c r="H23" s="44"/>
      <c r="I23" s="44"/>
      <c r="J23" s="44"/>
    </row>
    <row r="24" spans="1:17" x14ac:dyDescent="0.25">
      <c r="C24" s="16"/>
      <c r="J24" s="9"/>
      <c r="K24" s="9"/>
    </row>
    <row r="25" spans="1:17" x14ac:dyDescent="0.25">
      <c r="E25" s="5" t="s">
        <v>48</v>
      </c>
      <c r="F25" s="5"/>
      <c r="G25" s="5"/>
    </row>
    <row r="26" spans="1:17" hidden="1" x14ac:dyDescent="0.25"/>
    <row r="27" spans="1:17" hidden="1" x14ac:dyDescent="0.25">
      <c r="A27" t="s">
        <v>14</v>
      </c>
      <c r="B27" t="s">
        <v>11</v>
      </c>
      <c r="C27" t="s">
        <v>8</v>
      </c>
      <c r="G27" t="s">
        <v>13</v>
      </c>
      <c r="K27" t="s">
        <v>41</v>
      </c>
    </row>
    <row r="28" spans="1:17" hidden="1" x14ac:dyDescent="0.25">
      <c r="A28" t="s">
        <v>2</v>
      </c>
      <c r="B28" t="s">
        <v>8</v>
      </c>
      <c r="C28" s="2" t="s">
        <v>5</v>
      </c>
      <c r="D28" s="2" t="s">
        <v>6</v>
      </c>
      <c r="E28" s="2" t="s">
        <v>7</v>
      </c>
      <c r="G28" t="s">
        <v>5</v>
      </c>
      <c r="H28" t="s">
        <v>6</v>
      </c>
      <c r="I28" t="s">
        <v>7</v>
      </c>
      <c r="J28">
        <v>100</v>
      </c>
      <c r="K28">
        <f>E13/100</f>
        <v>0.2</v>
      </c>
      <c r="L28">
        <f>INT(K28)</f>
        <v>0</v>
      </c>
      <c r="M28" t="s">
        <v>3</v>
      </c>
    </row>
    <row r="29" spans="1:17" hidden="1" x14ac:dyDescent="0.25">
      <c r="A29">
        <v>1</v>
      </c>
      <c r="B29">
        <f t="shared" ref="B29:B68" si="0">SUM(C29:E29)</f>
        <v>1</v>
      </c>
      <c r="C29" s="2">
        <f>SUM(O$29:O29)</f>
        <v>1</v>
      </c>
      <c r="D29" s="2">
        <f>SUM(P$29:P29)</f>
        <v>0</v>
      </c>
      <c r="E29" s="2">
        <f>SUM(Q$29:Q29)</f>
        <v>0</v>
      </c>
      <c r="G29">
        <f>G$7</f>
        <v>1.25</v>
      </c>
      <c r="H29">
        <f t="shared" ref="H29:H58" si="1">IF(($C$6-G29)&gt;G$7,G$7,($C$6-G29))</f>
        <v>-0.35</v>
      </c>
      <c r="I29" s="45">
        <f t="shared" ref="I29:I58" si="2">IF(($C$6-(G29+H29))&gt;0,($C$6-(G29+H29)),0)</f>
        <v>0</v>
      </c>
      <c r="L29">
        <f>MOD(E13,100)</f>
        <v>20</v>
      </c>
      <c r="M29">
        <f>IF(H29&lt;0,0,IF(I29&gt;0,(G$7-I29),(G$7-H29)))</f>
        <v>0</v>
      </c>
      <c r="O29">
        <f t="shared" ref="O29:O58" si="3">IF((G29&lt;G$7),0,1)</f>
        <v>1</v>
      </c>
      <c r="P29">
        <f t="shared" ref="P29:P58" si="4">IF(H29&lt;=G$7,IF(H29&gt;0,1,0),0)</f>
        <v>0</v>
      </c>
      <c r="Q29">
        <f>IF(I29&lt;=G$7,IF(I29=0,0,1),2)</f>
        <v>0</v>
      </c>
    </row>
    <row r="30" spans="1:17" hidden="1" x14ac:dyDescent="0.25">
      <c r="A30">
        <v>2</v>
      </c>
      <c r="B30">
        <f t="shared" si="0"/>
        <v>2</v>
      </c>
      <c r="C30" s="2">
        <f>SUM(O$29:O30)</f>
        <v>2</v>
      </c>
      <c r="D30" s="2">
        <f>SUM(P$29:P30)</f>
        <v>0</v>
      </c>
      <c r="E30" s="2">
        <f>SUM(Q$29:Q30)</f>
        <v>0</v>
      </c>
      <c r="G30">
        <f>IF(M29&lt;0.25,G$7,M29)</f>
        <v>1.25</v>
      </c>
      <c r="H30">
        <f t="shared" si="1"/>
        <v>-0.35</v>
      </c>
      <c r="I30" s="45">
        <f t="shared" si="2"/>
        <v>0</v>
      </c>
      <c r="L30">
        <f>ROUND(K28,0)</f>
        <v>0</v>
      </c>
      <c r="M30">
        <f t="shared" ref="M30:M68" si="5">IF(H30&lt;0,0,IF(I30&gt;0,(G$7-I30),(G$7-H30)))</f>
        <v>0</v>
      </c>
      <c r="O30">
        <f t="shared" si="3"/>
        <v>1</v>
      </c>
      <c r="P30">
        <f t="shared" si="4"/>
        <v>0</v>
      </c>
      <c r="Q30">
        <f t="shared" ref="Q30:Q68" si="6">IF(I30&lt;=G$7,IF(I30=0,0,1),2)</f>
        <v>0</v>
      </c>
    </row>
    <row r="31" spans="1:17" hidden="1" x14ac:dyDescent="0.25">
      <c r="A31">
        <v>3</v>
      </c>
      <c r="B31">
        <f t="shared" si="0"/>
        <v>3</v>
      </c>
      <c r="C31" s="2">
        <f>SUM(O$29:O31)</f>
        <v>3</v>
      </c>
      <c r="D31" s="2">
        <f>SUM(P$29:P31)</f>
        <v>0</v>
      </c>
      <c r="E31" s="2">
        <f>SUM(Q$29:Q31)</f>
        <v>0</v>
      </c>
      <c r="G31">
        <f t="shared" ref="G31:G68" si="7">IF(M30&lt;0.25,G$7,M30)</f>
        <v>1.25</v>
      </c>
      <c r="H31">
        <f t="shared" si="1"/>
        <v>-0.35</v>
      </c>
      <c r="I31" s="46">
        <f t="shared" si="2"/>
        <v>0</v>
      </c>
      <c r="J31">
        <v>60</v>
      </c>
      <c r="K31">
        <f>E13/60</f>
        <v>0.33333333333333331</v>
      </c>
      <c r="L31">
        <f>INT(K31)</f>
        <v>0</v>
      </c>
      <c r="M31">
        <f t="shared" si="5"/>
        <v>0</v>
      </c>
      <c r="O31">
        <f t="shared" si="3"/>
        <v>1</v>
      </c>
      <c r="P31">
        <f t="shared" si="4"/>
        <v>0</v>
      </c>
      <c r="Q31">
        <f t="shared" si="6"/>
        <v>0</v>
      </c>
    </row>
    <row r="32" spans="1:17" hidden="1" x14ac:dyDescent="0.25">
      <c r="A32">
        <v>4</v>
      </c>
      <c r="B32">
        <f t="shared" si="0"/>
        <v>4</v>
      </c>
      <c r="C32" s="2">
        <f>SUM(O$29:O32)</f>
        <v>4</v>
      </c>
      <c r="D32" s="2">
        <f>SUM(P$29:P32)</f>
        <v>0</v>
      </c>
      <c r="E32" s="2">
        <f>SUM(Q$29:Q32)</f>
        <v>0</v>
      </c>
      <c r="G32">
        <f t="shared" si="7"/>
        <v>1.25</v>
      </c>
      <c r="H32">
        <f t="shared" si="1"/>
        <v>-0.35</v>
      </c>
      <c r="I32" s="45">
        <f t="shared" si="2"/>
        <v>0</v>
      </c>
      <c r="L32">
        <f>MOD(E13,60)</f>
        <v>20</v>
      </c>
      <c r="M32">
        <f t="shared" si="5"/>
        <v>0</v>
      </c>
      <c r="O32">
        <f t="shared" si="3"/>
        <v>1</v>
      </c>
      <c r="P32">
        <f t="shared" si="4"/>
        <v>0</v>
      </c>
      <c r="Q32">
        <f t="shared" si="6"/>
        <v>0</v>
      </c>
    </row>
    <row r="33" spans="1:17" hidden="1" x14ac:dyDescent="0.25">
      <c r="A33">
        <v>5</v>
      </c>
      <c r="B33">
        <f t="shared" si="0"/>
        <v>5</v>
      </c>
      <c r="C33" s="2">
        <f>SUM(O$29:O33)</f>
        <v>5</v>
      </c>
      <c r="D33" s="2">
        <f>SUM(P$29:P33)</f>
        <v>0</v>
      </c>
      <c r="E33" s="2">
        <f>SUM(Q$29:Q33)</f>
        <v>0</v>
      </c>
      <c r="G33">
        <f t="shared" si="7"/>
        <v>1.25</v>
      </c>
      <c r="H33">
        <f t="shared" si="1"/>
        <v>-0.35</v>
      </c>
      <c r="I33" s="45">
        <f t="shared" si="2"/>
        <v>0</v>
      </c>
      <c r="L33">
        <f>ROUND(K31,0)</f>
        <v>0</v>
      </c>
      <c r="M33">
        <f t="shared" si="5"/>
        <v>0</v>
      </c>
      <c r="O33">
        <f t="shared" si="3"/>
        <v>1</v>
      </c>
      <c r="P33">
        <f t="shared" si="4"/>
        <v>0</v>
      </c>
      <c r="Q33">
        <f t="shared" si="6"/>
        <v>0</v>
      </c>
    </row>
    <row r="34" spans="1:17" hidden="1" x14ac:dyDescent="0.25">
      <c r="A34">
        <v>6</v>
      </c>
      <c r="B34">
        <f t="shared" si="0"/>
        <v>6</v>
      </c>
      <c r="C34" s="2">
        <f>SUM(O$29:O34)</f>
        <v>6</v>
      </c>
      <c r="D34" s="2">
        <f>SUM(P$29:P34)</f>
        <v>0</v>
      </c>
      <c r="E34" s="2">
        <f>SUM(Q$29:Q34)</f>
        <v>0</v>
      </c>
      <c r="G34">
        <f t="shared" si="7"/>
        <v>1.25</v>
      </c>
      <c r="H34">
        <f t="shared" si="1"/>
        <v>-0.35</v>
      </c>
      <c r="I34" s="45">
        <f t="shared" si="2"/>
        <v>0</v>
      </c>
      <c r="M34">
        <f t="shared" si="5"/>
        <v>0</v>
      </c>
      <c r="O34">
        <f t="shared" si="3"/>
        <v>1</v>
      </c>
      <c r="P34">
        <f t="shared" si="4"/>
        <v>0</v>
      </c>
      <c r="Q34">
        <f t="shared" si="6"/>
        <v>0</v>
      </c>
    </row>
    <row r="35" spans="1:17" hidden="1" x14ac:dyDescent="0.25">
      <c r="A35">
        <v>7</v>
      </c>
      <c r="B35">
        <f t="shared" si="0"/>
        <v>7</v>
      </c>
      <c r="C35" s="2">
        <f>SUM(O$29:O35)</f>
        <v>7</v>
      </c>
      <c r="D35" s="2">
        <f>SUM(P$29:P35)</f>
        <v>0</v>
      </c>
      <c r="E35" s="2">
        <f>SUM(Q$29:Q35)</f>
        <v>0</v>
      </c>
      <c r="G35">
        <f t="shared" si="7"/>
        <v>1.25</v>
      </c>
      <c r="H35">
        <f t="shared" si="1"/>
        <v>-0.35</v>
      </c>
      <c r="I35" s="45">
        <f t="shared" si="2"/>
        <v>0</v>
      </c>
      <c r="K35" t="s">
        <v>44</v>
      </c>
      <c r="M35">
        <f t="shared" si="5"/>
        <v>0</v>
      </c>
      <c r="O35">
        <f t="shared" si="3"/>
        <v>1</v>
      </c>
      <c r="P35">
        <f t="shared" si="4"/>
        <v>0</v>
      </c>
      <c r="Q35">
        <f t="shared" si="6"/>
        <v>0</v>
      </c>
    </row>
    <row r="36" spans="1:17" hidden="1" x14ac:dyDescent="0.25">
      <c r="A36">
        <v>8</v>
      </c>
      <c r="B36">
        <f t="shared" si="0"/>
        <v>8</v>
      </c>
      <c r="C36" s="2">
        <f>SUM(O$29:O36)</f>
        <v>8</v>
      </c>
      <c r="D36" s="2">
        <f>SUM(P$29:P36)</f>
        <v>0</v>
      </c>
      <c r="E36" s="2">
        <f>SUM(Q$29:Q36)</f>
        <v>0</v>
      </c>
      <c r="G36">
        <f t="shared" si="7"/>
        <v>1.25</v>
      </c>
      <c r="H36">
        <f t="shared" si="1"/>
        <v>-0.35</v>
      </c>
      <c r="I36" s="45">
        <f t="shared" si="2"/>
        <v>0</v>
      </c>
      <c r="J36">
        <v>100</v>
      </c>
      <c r="L36">
        <f>IF(E13&lt;=120,IF(E13&gt;100,0,IF(L28=1,L28,IF(L29=0,L28,IF(L29&lt;61,L28,L28+1)))),IF(L29&lt;61,L28,L28+1))</f>
        <v>0</v>
      </c>
      <c r="M36">
        <f t="shared" si="5"/>
        <v>0</v>
      </c>
      <c r="O36">
        <f t="shared" si="3"/>
        <v>1</v>
      </c>
      <c r="P36">
        <f t="shared" si="4"/>
        <v>0</v>
      </c>
      <c r="Q36">
        <f t="shared" si="6"/>
        <v>0</v>
      </c>
    </row>
    <row r="37" spans="1:17" hidden="1" x14ac:dyDescent="0.25">
      <c r="A37">
        <v>9</v>
      </c>
      <c r="B37">
        <f t="shared" si="0"/>
        <v>9</v>
      </c>
      <c r="C37" s="2">
        <f>SUM(O$29:O37)</f>
        <v>9</v>
      </c>
      <c r="D37" s="2">
        <f>SUM(P$29:P37)</f>
        <v>0</v>
      </c>
      <c r="E37" s="2">
        <f>SUM(Q$29:Q37)</f>
        <v>0</v>
      </c>
      <c r="G37">
        <f t="shared" si="7"/>
        <v>1.25</v>
      </c>
      <c r="H37">
        <f t="shared" si="1"/>
        <v>-0.35</v>
      </c>
      <c r="I37" s="45">
        <f t="shared" si="2"/>
        <v>0</v>
      </c>
      <c r="J37">
        <v>60</v>
      </c>
      <c r="L37">
        <f>IF(L29=0,IF(E13&lt;=120,IF(L28=1,0,IF(L29&lt;=60,IF(E13=0,0,1),0))),IF(E13&lt;=60,1,IF(E13&gt;100,IF(E13&lt;=120,L33,IF(L29&gt;60,0,1)))))</f>
        <v>1</v>
      </c>
      <c r="M37">
        <f t="shared" si="5"/>
        <v>0</v>
      </c>
      <c r="O37">
        <f t="shared" si="3"/>
        <v>1</v>
      </c>
      <c r="P37">
        <f t="shared" si="4"/>
        <v>0</v>
      </c>
      <c r="Q37">
        <f t="shared" si="6"/>
        <v>0</v>
      </c>
    </row>
    <row r="38" spans="1:17" hidden="1" x14ac:dyDescent="0.25">
      <c r="A38">
        <v>10</v>
      </c>
      <c r="B38">
        <f t="shared" si="0"/>
        <v>10</v>
      </c>
      <c r="C38" s="2">
        <f>SUM(O$29:O38)</f>
        <v>10</v>
      </c>
      <c r="D38" s="2">
        <f>SUM(P$29:P38)</f>
        <v>0</v>
      </c>
      <c r="E38" s="2">
        <f>SUM(Q$29:Q38)</f>
        <v>0</v>
      </c>
      <c r="G38">
        <f t="shared" si="7"/>
        <v>1.25</v>
      </c>
      <c r="H38">
        <f t="shared" si="1"/>
        <v>-0.35</v>
      </c>
      <c r="I38" s="45">
        <f t="shared" si="2"/>
        <v>0</v>
      </c>
      <c r="M38">
        <f t="shared" si="5"/>
        <v>0</v>
      </c>
      <c r="O38">
        <f t="shared" si="3"/>
        <v>1</v>
      </c>
      <c r="P38">
        <f t="shared" si="4"/>
        <v>0</v>
      </c>
      <c r="Q38">
        <f t="shared" si="6"/>
        <v>0</v>
      </c>
    </row>
    <row r="39" spans="1:17" hidden="1" x14ac:dyDescent="0.25">
      <c r="A39">
        <v>11</v>
      </c>
      <c r="B39">
        <f t="shared" si="0"/>
        <v>11</v>
      </c>
      <c r="C39" s="2">
        <f>SUM(O$29:O39)</f>
        <v>11</v>
      </c>
      <c r="D39" s="2">
        <f>SUM(P$29:P39)</f>
        <v>0</v>
      </c>
      <c r="E39" s="2">
        <f>SUM(Q$29:Q39)</f>
        <v>0</v>
      </c>
      <c r="G39">
        <f t="shared" si="7"/>
        <v>1.25</v>
      </c>
      <c r="H39">
        <f t="shared" si="1"/>
        <v>-0.35</v>
      </c>
      <c r="I39" s="45">
        <f t="shared" si="2"/>
        <v>0</v>
      </c>
      <c r="M39">
        <f t="shared" si="5"/>
        <v>0</v>
      </c>
      <c r="O39">
        <f t="shared" si="3"/>
        <v>1</v>
      </c>
      <c r="P39">
        <f t="shared" si="4"/>
        <v>0</v>
      </c>
      <c r="Q39">
        <f t="shared" si="6"/>
        <v>0</v>
      </c>
    </row>
    <row r="40" spans="1:17" hidden="1" x14ac:dyDescent="0.25">
      <c r="A40">
        <v>12</v>
      </c>
      <c r="B40">
        <f t="shared" si="0"/>
        <v>12</v>
      </c>
      <c r="C40" s="2">
        <f>SUM(O$29:O40)</f>
        <v>12</v>
      </c>
      <c r="D40" s="2">
        <f>SUM(P$29:P40)</f>
        <v>0</v>
      </c>
      <c r="E40" s="2">
        <f>SUM(Q$29:Q40)</f>
        <v>0</v>
      </c>
      <c r="G40">
        <f t="shared" si="7"/>
        <v>1.25</v>
      </c>
      <c r="H40">
        <f t="shared" si="1"/>
        <v>-0.35</v>
      </c>
      <c r="I40" s="45">
        <f t="shared" si="2"/>
        <v>0</v>
      </c>
      <c r="M40">
        <f t="shared" si="5"/>
        <v>0</v>
      </c>
      <c r="O40">
        <f t="shared" si="3"/>
        <v>1</v>
      </c>
      <c r="P40">
        <f t="shared" si="4"/>
        <v>0</v>
      </c>
      <c r="Q40">
        <f t="shared" si="6"/>
        <v>0</v>
      </c>
    </row>
    <row r="41" spans="1:17" hidden="1" x14ac:dyDescent="0.25">
      <c r="A41">
        <v>13</v>
      </c>
      <c r="B41">
        <f t="shared" si="0"/>
        <v>13</v>
      </c>
      <c r="C41" s="2">
        <f>SUM(O$29:O41)</f>
        <v>13</v>
      </c>
      <c r="D41" s="2">
        <f>SUM(P$29:P41)</f>
        <v>0</v>
      </c>
      <c r="E41" s="2">
        <f>SUM(Q$29:Q41)</f>
        <v>0</v>
      </c>
      <c r="G41">
        <f t="shared" si="7"/>
        <v>1.25</v>
      </c>
      <c r="H41">
        <f t="shared" si="1"/>
        <v>-0.35</v>
      </c>
      <c r="I41" s="45">
        <f t="shared" si="2"/>
        <v>0</v>
      </c>
      <c r="M41">
        <f t="shared" si="5"/>
        <v>0</v>
      </c>
      <c r="O41">
        <f t="shared" si="3"/>
        <v>1</v>
      </c>
      <c r="P41">
        <f t="shared" si="4"/>
        <v>0</v>
      </c>
      <c r="Q41">
        <f t="shared" si="6"/>
        <v>0</v>
      </c>
    </row>
    <row r="42" spans="1:17" hidden="1" x14ac:dyDescent="0.25">
      <c r="A42">
        <v>14</v>
      </c>
      <c r="B42">
        <f t="shared" si="0"/>
        <v>14</v>
      </c>
      <c r="C42" s="2">
        <f>SUM(O$29:O42)</f>
        <v>14</v>
      </c>
      <c r="D42" s="2">
        <f>SUM(P$29:P42)</f>
        <v>0</v>
      </c>
      <c r="E42" s="2">
        <f>SUM(Q$29:Q42)</f>
        <v>0</v>
      </c>
      <c r="G42">
        <f t="shared" si="7"/>
        <v>1.25</v>
      </c>
      <c r="H42">
        <f t="shared" si="1"/>
        <v>-0.35</v>
      </c>
      <c r="I42" s="45">
        <f t="shared" si="2"/>
        <v>0</v>
      </c>
      <c r="M42">
        <f t="shared" si="5"/>
        <v>0</v>
      </c>
      <c r="O42">
        <f t="shared" si="3"/>
        <v>1</v>
      </c>
      <c r="P42">
        <f t="shared" si="4"/>
        <v>0</v>
      </c>
      <c r="Q42">
        <f t="shared" si="6"/>
        <v>0</v>
      </c>
    </row>
    <row r="43" spans="1:17" hidden="1" x14ac:dyDescent="0.25">
      <c r="A43">
        <v>15</v>
      </c>
      <c r="B43">
        <f t="shared" si="0"/>
        <v>15</v>
      </c>
      <c r="C43" s="2">
        <f>SUM(O$29:O43)</f>
        <v>15</v>
      </c>
      <c r="D43" s="2">
        <f>SUM(P$29:P43)</f>
        <v>0</v>
      </c>
      <c r="E43" s="2">
        <f>SUM(Q$29:Q43)</f>
        <v>0</v>
      </c>
      <c r="G43">
        <f t="shared" si="7"/>
        <v>1.25</v>
      </c>
      <c r="H43">
        <f t="shared" si="1"/>
        <v>-0.35</v>
      </c>
      <c r="I43" s="45">
        <f t="shared" si="2"/>
        <v>0</v>
      </c>
      <c r="M43">
        <f t="shared" si="5"/>
        <v>0</v>
      </c>
      <c r="O43">
        <f t="shared" si="3"/>
        <v>1</v>
      </c>
      <c r="P43">
        <f t="shared" si="4"/>
        <v>0</v>
      </c>
      <c r="Q43">
        <f t="shared" si="6"/>
        <v>0</v>
      </c>
    </row>
    <row r="44" spans="1:17" hidden="1" x14ac:dyDescent="0.25">
      <c r="A44">
        <v>16</v>
      </c>
      <c r="B44">
        <f t="shared" si="0"/>
        <v>16</v>
      </c>
      <c r="C44" s="2">
        <f>SUM(O$29:O44)</f>
        <v>16</v>
      </c>
      <c r="D44" s="2">
        <f>SUM(P$29:P44)</f>
        <v>0</v>
      </c>
      <c r="E44" s="2">
        <f>SUM(Q$29:Q44)</f>
        <v>0</v>
      </c>
      <c r="G44">
        <f t="shared" si="7"/>
        <v>1.25</v>
      </c>
      <c r="H44">
        <f t="shared" si="1"/>
        <v>-0.35</v>
      </c>
      <c r="I44" s="45">
        <f t="shared" si="2"/>
        <v>0</v>
      </c>
      <c r="M44">
        <f t="shared" si="5"/>
        <v>0</v>
      </c>
      <c r="O44">
        <f t="shared" si="3"/>
        <v>1</v>
      </c>
      <c r="P44">
        <f t="shared" si="4"/>
        <v>0</v>
      </c>
      <c r="Q44">
        <f t="shared" si="6"/>
        <v>0</v>
      </c>
    </row>
    <row r="45" spans="1:17" hidden="1" x14ac:dyDescent="0.25">
      <c r="A45">
        <v>17</v>
      </c>
      <c r="B45">
        <f t="shared" si="0"/>
        <v>17</v>
      </c>
      <c r="C45" s="2">
        <f>SUM(O$29:O45)</f>
        <v>17</v>
      </c>
      <c r="D45" s="2">
        <f>SUM(P$29:P45)</f>
        <v>0</v>
      </c>
      <c r="E45" s="2">
        <f>SUM(Q$29:Q45)</f>
        <v>0</v>
      </c>
      <c r="G45">
        <f t="shared" si="7"/>
        <v>1.25</v>
      </c>
      <c r="H45">
        <f t="shared" si="1"/>
        <v>-0.35</v>
      </c>
      <c r="I45" s="45">
        <f t="shared" si="2"/>
        <v>0</v>
      </c>
      <c r="M45">
        <f t="shared" si="5"/>
        <v>0</v>
      </c>
      <c r="O45">
        <f t="shared" si="3"/>
        <v>1</v>
      </c>
      <c r="P45">
        <f t="shared" si="4"/>
        <v>0</v>
      </c>
      <c r="Q45">
        <f t="shared" si="6"/>
        <v>0</v>
      </c>
    </row>
    <row r="46" spans="1:17" hidden="1" x14ac:dyDescent="0.25">
      <c r="A46">
        <v>18</v>
      </c>
      <c r="B46">
        <f t="shared" si="0"/>
        <v>18</v>
      </c>
      <c r="C46" s="2">
        <f>SUM(O$29:O46)</f>
        <v>18</v>
      </c>
      <c r="D46" s="2">
        <f>SUM(P$29:P46)</f>
        <v>0</v>
      </c>
      <c r="E46" s="2">
        <f>SUM(Q$29:Q46)</f>
        <v>0</v>
      </c>
      <c r="G46">
        <f t="shared" si="7"/>
        <v>1.25</v>
      </c>
      <c r="H46">
        <f t="shared" si="1"/>
        <v>-0.35</v>
      </c>
      <c r="I46" s="45">
        <f t="shared" si="2"/>
        <v>0</v>
      </c>
      <c r="M46">
        <f t="shared" si="5"/>
        <v>0</v>
      </c>
      <c r="O46">
        <f t="shared" si="3"/>
        <v>1</v>
      </c>
      <c r="P46">
        <f t="shared" si="4"/>
        <v>0</v>
      </c>
      <c r="Q46">
        <f t="shared" si="6"/>
        <v>0</v>
      </c>
    </row>
    <row r="47" spans="1:17" hidden="1" x14ac:dyDescent="0.25">
      <c r="A47">
        <v>19</v>
      </c>
      <c r="B47">
        <f t="shared" si="0"/>
        <v>19</v>
      </c>
      <c r="C47" s="2">
        <f>SUM(O$29:O47)</f>
        <v>19</v>
      </c>
      <c r="D47" s="2">
        <f>SUM(P$29:P47)</f>
        <v>0</v>
      </c>
      <c r="E47" s="2">
        <f>SUM(Q$29:Q47)</f>
        <v>0</v>
      </c>
      <c r="G47">
        <f t="shared" si="7"/>
        <v>1.25</v>
      </c>
      <c r="H47">
        <f t="shared" si="1"/>
        <v>-0.35</v>
      </c>
      <c r="I47" s="45">
        <f t="shared" si="2"/>
        <v>0</v>
      </c>
      <c r="M47">
        <f t="shared" si="5"/>
        <v>0</v>
      </c>
      <c r="O47">
        <f t="shared" si="3"/>
        <v>1</v>
      </c>
      <c r="P47">
        <f t="shared" si="4"/>
        <v>0</v>
      </c>
      <c r="Q47">
        <f t="shared" si="6"/>
        <v>0</v>
      </c>
    </row>
    <row r="48" spans="1:17" hidden="1" x14ac:dyDescent="0.25">
      <c r="A48">
        <v>20</v>
      </c>
      <c r="B48">
        <f t="shared" si="0"/>
        <v>20</v>
      </c>
      <c r="C48" s="2">
        <f>SUM(O$29:O48)</f>
        <v>20</v>
      </c>
      <c r="D48" s="2">
        <f>SUM(P$29:P48)</f>
        <v>0</v>
      </c>
      <c r="E48" s="2">
        <f>SUM(Q$29:Q48)</f>
        <v>0</v>
      </c>
      <c r="G48">
        <f t="shared" si="7"/>
        <v>1.25</v>
      </c>
      <c r="H48">
        <f t="shared" si="1"/>
        <v>-0.35</v>
      </c>
      <c r="I48" s="45">
        <f t="shared" si="2"/>
        <v>0</v>
      </c>
      <c r="M48">
        <f t="shared" si="5"/>
        <v>0</v>
      </c>
      <c r="O48">
        <f t="shared" si="3"/>
        <v>1</v>
      </c>
      <c r="P48">
        <f t="shared" si="4"/>
        <v>0</v>
      </c>
      <c r="Q48">
        <f t="shared" si="6"/>
        <v>0</v>
      </c>
    </row>
    <row r="49" spans="1:17" hidden="1" x14ac:dyDescent="0.25">
      <c r="A49">
        <v>21</v>
      </c>
      <c r="B49">
        <f t="shared" si="0"/>
        <v>21</v>
      </c>
      <c r="C49" s="2">
        <f>SUM(O$29:O49)</f>
        <v>21</v>
      </c>
      <c r="D49" s="2">
        <f>SUM(P$29:P49)</f>
        <v>0</v>
      </c>
      <c r="E49" s="2">
        <f>SUM(Q$29:Q49)</f>
        <v>0</v>
      </c>
      <c r="G49">
        <f t="shared" si="7"/>
        <v>1.25</v>
      </c>
      <c r="H49">
        <f t="shared" si="1"/>
        <v>-0.35</v>
      </c>
      <c r="I49" s="45">
        <f t="shared" si="2"/>
        <v>0</v>
      </c>
      <c r="M49">
        <f t="shared" si="5"/>
        <v>0</v>
      </c>
      <c r="O49">
        <f t="shared" si="3"/>
        <v>1</v>
      </c>
      <c r="P49">
        <f t="shared" si="4"/>
        <v>0</v>
      </c>
      <c r="Q49">
        <f t="shared" si="6"/>
        <v>0</v>
      </c>
    </row>
    <row r="50" spans="1:17" hidden="1" x14ac:dyDescent="0.25">
      <c r="A50">
        <v>22</v>
      </c>
      <c r="B50">
        <f t="shared" si="0"/>
        <v>22</v>
      </c>
      <c r="C50" s="2">
        <f>SUM(O$29:O50)</f>
        <v>22</v>
      </c>
      <c r="D50" s="2">
        <f>SUM(P$29:P50)</f>
        <v>0</v>
      </c>
      <c r="E50" s="2">
        <f>SUM(Q$29:Q50)</f>
        <v>0</v>
      </c>
      <c r="G50">
        <f t="shared" si="7"/>
        <v>1.25</v>
      </c>
      <c r="H50">
        <f t="shared" si="1"/>
        <v>-0.35</v>
      </c>
      <c r="I50" s="45">
        <f t="shared" si="2"/>
        <v>0</v>
      </c>
      <c r="M50">
        <f t="shared" si="5"/>
        <v>0</v>
      </c>
      <c r="O50">
        <f t="shared" si="3"/>
        <v>1</v>
      </c>
      <c r="P50">
        <f t="shared" si="4"/>
        <v>0</v>
      </c>
      <c r="Q50">
        <f t="shared" si="6"/>
        <v>0</v>
      </c>
    </row>
    <row r="51" spans="1:17" hidden="1" x14ac:dyDescent="0.25">
      <c r="A51">
        <v>23</v>
      </c>
      <c r="B51">
        <f t="shared" si="0"/>
        <v>23</v>
      </c>
      <c r="C51" s="2">
        <f>SUM(O$29:O51)</f>
        <v>23</v>
      </c>
      <c r="D51" s="2">
        <f>SUM(P$29:P51)</f>
        <v>0</v>
      </c>
      <c r="E51" s="2">
        <f>SUM(Q$29:Q51)</f>
        <v>0</v>
      </c>
      <c r="G51">
        <f t="shared" si="7"/>
        <v>1.25</v>
      </c>
      <c r="H51">
        <f t="shared" si="1"/>
        <v>-0.35</v>
      </c>
      <c r="I51" s="45">
        <f t="shared" si="2"/>
        <v>0</v>
      </c>
      <c r="M51">
        <f t="shared" si="5"/>
        <v>0</v>
      </c>
      <c r="O51">
        <f t="shared" si="3"/>
        <v>1</v>
      </c>
      <c r="P51">
        <f t="shared" si="4"/>
        <v>0</v>
      </c>
      <c r="Q51">
        <f t="shared" si="6"/>
        <v>0</v>
      </c>
    </row>
    <row r="52" spans="1:17" hidden="1" x14ac:dyDescent="0.25">
      <c r="A52">
        <v>24</v>
      </c>
      <c r="B52">
        <f t="shared" si="0"/>
        <v>24</v>
      </c>
      <c r="C52" s="2">
        <f>SUM(O$29:O52)</f>
        <v>24</v>
      </c>
      <c r="D52" s="2">
        <f>SUM(P$29:P52)</f>
        <v>0</v>
      </c>
      <c r="E52" s="2">
        <f>SUM(Q$29:Q52)</f>
        <v>0</v>
      </c>
      <c r="G52">
        <f t="shared" si="7"/>
        <v>1.25</v>
      </c>
      <c r="H52">
        <f t="shared" si="1"/>
        <v>-0.35</v>
      </c>
      <c r="I52" s="45">
        <f t="shared" si="2"/>
        <v>0</v>
      </c>
      <c r="M52">
        <f t="shared" si="5"/>
        <v>0</v>
      </c>
      <c r="O52">
        <f t="shared" si="3"/>
        <v>1</v>
      </c>
      <c r="P52">
        <f t="shared" si="4"/>
        <v>0</v>
      </c>
      <c r="Q52">
        <f t="shared" si="6"/>
        <v>0</v>
      </c>
    </row>
    <row r="53" spans="1:17" hidden="1" x14ac:dyDescent="0.25">
      <c r="A53">
        <v>25</v>
      </c>
      <c r="B53">
        <f t="shared" si="0"/>
        <v>25</v>
      </c>
      <c r="C53" s="2">
        <f>SUM(O$29:O53)</f>
        <v>25</v>
      </c>
      <c r="D53" s="2">
        <f>SUM(P$29:P53)</f>
        <v>0</v>
      </c>
      <c r="E53" s="2">
        <f>SUM(Q$29:Q53)</f>
        <v>0</v>
      </c>
      <c r="G53">
        <f t="shared" si="7"/>
        <v>1.25</v>
      </c>
      <c r="H53">
        <f t="shared" si="1"/>
        <v>-0.35</v>
      </c>
      <c r="I53" s="45">
        <f t="shared" si="2"/>
        <v>0</v>
      </c>
      <c r="M53">
        <f t="shared" si="5"/>
        <v>0</v>
      </c>
      <c r="O53">
        <f t="shared" si="3"/>
        <v>1</v>
      </c>
      <c r="P53">
        <f t="shared" si="4"/>
        <v>0</v>
      </c>
      <c r="Q53">
        <f t="shared" si="6"/>
        <v>0</v>
      </c>
    </row>
    <row r="54" spans="1:17" hidden="1" x14ac:dyDescent="0.25">
      <c r="A54">
        <v>26</v>
      </c>
      <c r="B54">
        <f t="shared" si="0"/>
        <v>26</v>
      </c>
      <c r="C54" s="2">
        <f>SUM(O$29:O54)</f>
        <v>26</v>
      </c>
      <c r="D54" s="2">
        <f>SUM(P$29:P54)</f>
        <v>0</v>
      </c>
      <c r="E54" s="2">
        <f>SUM(Q$29:Q54)</f>
        <v>0</v>
      </c>
      <c r="G54">
        <f t="shared" si="7"/>
        <v>1.25</v>
      </c>
      <c r="H54">
        <f t="shared" si="1"/>
        <v>-0.35</v>
      </c>
      <c r="I54" s="45">
        <f t="shared" si="2"/>
        <v>0</v>
      </c>
      <c r="M54">
        <f t="shared" si="5"/>
        <v>0</v>
      </c>
      <c r="O54">
        <f t="shared" si="3"/>
        <v>1</v>
      </c>
      <c r="P54">
        <f t="shared" si="4"/>
        <v>0</v>
      </c>
      <c r="Q54">
        <f t="shared" si="6"/>
        <v>0</v>
      </c>
    </row>
    <row r="55" spans="1:17" hidden="1" x14ac:dyDescent="0.25">
      <c r="A55">
        <v>27</v>
      </c>
      <c r="B55">
        <f t="shared" si="0"/>
        <v>27</v>
      </c>
      <c r="C55" s="2">
        <f>SUM(O$29:O55)</f>
        <v>27</v>
      </c>
      <c r="D55" s="2">
        <f>SUM(P$29:P55)</f>
        <v>0</v>
      </c>
      <c r="E55" s="2">
        <f>SUM(Q$29:Q55)</f>
        <v>0</v>
      </c>
      <c r="G55">
        <f t="shared" si="7"/>
        <v>1.25</v>
      </c>
      <c r="H55">
        <f t="shared" si="1"/>
        <v>-0.35</v>
      </c>
      <c r="I55" s="45">
        <f t="shared" si="2"/>
        <v>0</v>
      </c>
      <c r="M55">
        <f t="shared" si="5"/>
        <v>0</v>
      </c>
      <c r="O55">
        <f t="shared" si="3"/>
        <v>1</v>
      </c>
      <c r="P55">
        <f t="shared" si="4"/>
        <v>0</v>
      </c>
      <c r="Q55">
        <f t="shared" si="6"/>
        <v>0</v>
      </c>
    </row>
    <row r="56" spans="1:17" hidden="1" x14ac:dyDescent="0.25">
      <c r="A56">
        <v>28</v>
      </c>
      <c r="B56">
        <f t="shared" si="0"/>
        <v>28</v>
      </c>
      <c r="C56" s="2">
        <f>SUM(O$29:O56)</f>
        <v>28</v>
      </c>
      <c r="D56" s="2">
        <f>SUM(P$29:P56)</f>
        <v>0</v>
      </c>
      <c r="E56" s="2">
        <f>SUM(Q$29:Q56)</f>
        <v>0</v>
      </c>
      <c r="G56">
        <f t="shared" si="7"/>
        <v>1.25</v>
      </c>
      <c r="H56">
        <f t="shared" si="1"/>
        <v>-0.35</v>
      </c>
      <c r="I56" s="45">
        <f t="shared" si="2"/>
        <v>0</v>
      </c>
      <c r="M56">
        <f t="shared" si="5"/>
        <v>0</v>
      </c>
      <c r="O56">
        <f t="shared" si="3"/>
        <v>1</v>
      </c>
      <c r="P56">
        <f t="shared" si="4"/>
        <v>0</v>
      </c>
      <c r="Q56">
        <f t="shared" si="6"/>
        <v>0</v>
      </c>
    </row>
    <row r="57" spans="1:17" hidden="1" x14ac:dyDescent="0.25">
      <c r="A57">
        <v>29</v>
      </c>
      <c r="B57">
        <f t="shared" si="0"/>
        <v>29</v>
      </c>
      <c r="C57" s="2">
        <f>SUM(O$29:O57)</f>
        <v>29</v>
      </c>
      <c r="D57" s="2">
        <f>SUM(P$29:P57)</f>
        <v>0</v>
      </c>
      <c r="E57" s="2">
        <f>SUM(Q$29:Q57)</f>
        <v>0</v>
      </c>
      <c r="G57">
        <f t="shared" si="7"/>
        <v>1.25</v>
      </c>
      <c r="H57">
        <f t="shared" si="1"/>
        <v>-0.35</v>
      </c>
      <c r="I57" s="45">
        <f t="shared" si="2"/>
        <v>0</v>
      </c>
      <c r="M57">
        <f t="shared" si="5"/>
        <v>0</v>
      </c>
      <c r="O57">
        <f t="shared" si="3"/>
        <v>1</v>
      </c>
      <c r="P57">
        <f t="shared" si="4"/>
        <v>0</v>
      </c>
      <c r="Q57">
        <f t="shared" si="6"/>
        <v>0</v>
      </c>
    </row>
    <row r="58" spans="1:17" hidden="1" x14ac:dyDescent="0.25">
      <c r="A58">
        <v>30</v>
      </c>
      <c r="B58">
        <f t="shared" si="0"/>
        <v>30</v>
      </c>
      <c r="C58" s="2">
        <f>SUM(O$29:O58)</f>
        <v>30</v>
      </c>
      <c r="D58" s="2">
        <f>SUM(P$29:P58)</f>
        <v>0</v>
      </c>
      <c r="E58" s="2">
        <f>SUM(Q$29:Q58)</f>
        <v>0</v>
      </c>
      <c r="G58">
        <f t="shared" si="7"/>
        <v>1.25</v>
      </c>
      <c r="H58">
        <f t="shared" si="1"/>
        <v>-0.35</v>
      </c>
      <c r="I58" s="45">
        <f t="shared" si="2"/>
        <v>0</v>
      </c>
      <c r="M58">
        <f t="shared" si="5"/>
        <v>0</v>
      </c>
      <c r="O58">
        <f t="shared" si="3"/>
        <v>1</v>
      </c>
      <c r="P58">
        <f t="shared" si="4"/>
        <v>0</v>
      </c>
      <c r="Q58">
        <f t="shared" si="6"/>
        <v>0</v>
      </c>
    </row>
    <row r="59" spans="1:17" hidden="1" x14ac:dyDescent="0.25">
      <c r="A59">
        <v>31</v>
      </c>
      <c r="B59">
        <f t="shared" si="0"/>
        <v>31</v>
      </c>
      <c r="C59" s="2">
        <f>SUM(O$29:O59)</f>
        <v>31</v>
      </c>
      <c r="D59" s="2">
        <f>SUM(P$29:P59)</f>
        <v>0</v>
      </c>
      <c r="E59" s="2">
        <f>SUM(Q$29:Q59)</f>
        <v>0</v>
      </c>
      <c r="G59">
        <f t="shared" si="7"/>
        <v>1.25</v>
      </c>
      <c r="H59">
        <f t="shared" ref="H59:H68" si="8">IF(($C$6-G59)&gt;G$7,G$7,($C$6-G59))</f>
        <v>-0.35</v>
      </c>
      <c r="I59" s="45">
        <f t="shared" ref="I59:I68" si="9">IF(($C$6-(G59+H59))&gt;0,($C$6-(G59+H59)),0)</f>
        <v>0</v>
      </c>
      <c r="M59">
        <f t="shared" si="5"/>
        <v>0</v>
      </c>
      <c r="O59">
        <f t="shared" ref="O59:O68" si="10">IF((G59&lt;G$7),0,1)</f>
        <v>1</v>
      </c>
      <c r="P59">
        <f t="shared" ref="P59:P68" si="11">IF(H59&lt;=G$7,IF(H59&gt;0,1,0),0)</f>
        <v>0</v>
      </c>
      <c r="Q59">
        <f t="shared" si="6"/>
        <v>0</v>
      </c>
    </row>
    <row r="60" spans="1:17" hidden="1" x14ac:dyDescent="0.25">
      <c r="A60">
        <v>32</v>
      </c>
      <c r="B60">
        <f t="shared" si="0"/>
        <v>32</v>
      </c>
      <c r="C60" s="2">
        <f>SUM(O$29:O60)</f>
        <v>32</v>
      </c>
      <c r="D60" s="2">
        <f>SUM(P$29:P60)</f>
        <v>0</v>
      </c>
      <c r="E60" s="2">
        <f>SUM(Q$29:Q60)</f>
        <v>0</v>
      </c>
      <c r="G60">
        <f t="shared" si="7"/>
        <v>1.25</v>
      </c>
      <c r="H60">
        <f t="shared" si="8"/>
        <v>-0.35</v>
      </c>
      <c r="I60" s="45">
        <f t="shared" si="9"/>
        <v>0</v>
      </c>
      <c r="M60">
        <f t="shared" si="5"/>
        <v>0</v>
      </c>
      <c r="O60">
        <f t="shared" si="10"/>
        <v>1</v>
      </c>
      <c r="P60">
        <f t="shared" si="11"/>
        <v>0</v>
      </c>
      <c r="Q60">
        <f t="shared" si="6"/>
        <v>0</v>
      </c>
    </row>
    <row r="61" spans="1:17" hidden="1" x14ac:dyDescent="0.25">
      <c r="A61">
        <v>33</v>
      </c>
      <c r="B61">
        <f t="shared" si="0"/>
        <v>33</v>
      </c>
      <c r="C61" s="2">
        <f>SUM(O$29:O61)</f>
        <v>33</v>
      </c>
      <c r="D61" s="2">
        <f>SUM(P$29:P61)</f>
        <v>0</v>
      </c>
      <c r="E61" s="2">
        <f>SUM(Q$29:Q61)</f>
        <v>0</v>
      </c>
      <c r="G61">
        <f t="shared" si="7"/>
        <v>1.25</v>
      </c>
      <c r="H61">
        <f t="shared" si="8"/>
        <v>-0.35</v>
      </c>
      <c r="I61" s="45">
        <f t="shared" si="9"/>
        <v>0</v>
      </c>
      <c r="M61">
        <f t="shared" si="5"/>
        <v>0</v>
      </c>
      <c r="O61">
        <f t="shared" si="10"/>
        <v>1</v>
      </c>
      <c r="P61">
        <f t="shared" si="11"/>
        <v>0</v>
      </c>
      <c r="Q61">
        <f t="shared" si="6"/>
        <v>0</v>
      </c>
    </row>
    <row r="62" spans="1:17" hidden="1" x14ac:dyDescent="0.25">
      <c r="A62">
        <v>34</v>
      </c>
      <c r="B62">
        <f t="shared" si="0"/>
        <v>34</v>
      </c>
      <c r="C62" s="2">
        <f>SUM(O$29:O62)</f>
        <v>34</v>
      </c>
      <c r="D62" s="2">
        <f>SUM(P$29:P62)</f>
        <v>0</v>
      </c>
      <c r="E62" s="2">
        <f>SUM(Q$29:Q62)</f>
        <v>0</v>
      </c>
      <c r="G62">
        <f t="shared" si="7"/>
        <v>1.25</v>
      </c>
      <c r="H62">
        <f t="shared" si="8"/>
        <v>-0.35</v>
      </c>
      <c r="I62" s="45">
        <f t="shared" si="9"/>
        <v>0</v>
      </c>
      <c r="M62">
        <f t="shared" si="5"/>
        <v>0</v>
      </c>
      <c r="O62">
        <f t="shared" si="10"/>
        <v>1</v>
      </c>
      <c r="P62">
        <f t="shared" si="11"/>
        <v>0</v>
      </c>
      <c r="Q62">
        <f t="shared" si="6"/>
        <v>0</v>
      </c>
    </row>
    <row r="63" spans="1:17" hidden="1" x14ac:dyDescent="0.25">
      <c r="A63">
        <v>35</v>
      </c>
      <c r="B63">
        <f t="shared" si="0"/>
        <v>35</v>
      </c>
      <c r="C63" s="2">
        <f>SUM(O$29:O63)</f>
        <v>35</v>
      </c>
      <c r="D63" s="2">
        <f>SUM(P$29:P63)</f>
        <v>0</v>
      </c>
      <c r="E63" s="2">
        <f>SUM(Q$29:Q63)</f>
        <v>0</v>
      </c>
      <c r="G63">
        <f t="shared" si="7"/>
        <v>1.25</v>
      </c>
      <c r="H63">
        <f t="shared" si="8"/>
        <v>-0.35</v>
      </c>
      <c r="I63" s="45">
        <f t="shared" si="9"/>
        <v>0</v>
      </c>
      <c r="M63">
        <f t="shared" si="5"/>
        <v>0</v>
      </c>
      <c r="O63">
        <f t="shared" si="10"/>
        <v>1</v>
      </c>
      <c r="P63">
        <f t="shared" si="11"/>
        <v>0</v>
      </c>
      <c r="Q63">
        <f t="shared" si="6"/>
        <v>0</v>
      </c>
    </row>
    <row r="64" spans="1:17" hidden="1" x14ac:dyDescent="0.25">
      <c r="A64">
        <v>36</v>
      </c>
      <c r="B64">
        <f t="shared" si="0"/>
        <v>36</v>
      </c>
      <c r="C64" s="2">
        <f>SUM(O$29:O64)</f>
        <v>36</v>
      </c>
      <c r="D64" s="2">
        <f>SUM(P$29:P64)</f>
        <v>0</v>
      </c>
      <c r="E64" s="2">
        <f>SUM(Q$29:Q64)</f>
        <v>0</v>
      </c>
      <c r="G64">
        <f t="shared" si="7"/>
        <v>1.25</v>
      </c>
      <c r="H64">
        <f t="shared" si="8"/>
        <v>-0.35</v>
      </c>
      <c r="I64" s="45">
        <f t="shared" si="9"/>
        <v>0</v>
      </c>
      <c r="M64">
        <f t="shared" si="5"/>
        <v>0</v>
      </c>
      <c r="O64">
        <f t="shared" si="10"/>
        <v>1</v>
      </c>
      <c r="P64">
        <f t="shared" si="11"/>
        <v>0</v>
      </c>
      <c r="Q64">
        <f t="shared" si="6"/>
        <v>0</v>
      </c>
    </row>
    <row r="65" spans="1:17" hidden="1" x14ac:dyDescent="0.25">
      <c r="A65">
        <v>37</v>
      </c>
      <c r="B65">
        <f t="shared" si="0"/>
        <v>37</v>
      </c>
      <c r="C65" s="2">
        <f>SUM(O$29:O65)</f>
        <v>37</v>
      </c>
      <c r="D65" s="2">
        <f>SUM(P$29:P65)</f>
        <v>0</v>
      </c>
      <c r="E65" s="2">
        <f>SUM(Q$29:Q65)</f>
        <v>0</v>
      </c>
      <c r="G65">
        <f t="shared" si="7"/>
        <v>1.25</v>
      </c>
      <c r="H65">
        <f t="shared" si="8"/>
        <v>-0.35</v>
      </c>
      <c r="I65" s="45">
        <f t="shared" si="9"/>
        <v>0</v>
      </c>
      <c r="M65">
        <f t="shared" si="5"/>
        <v>0</v>
      </c>
      <c r="O65">
        <f t="shared" si="10"/>
        <v>1</v>
      </c>
      <c r="P65">
        <f t="shared" si="11"/>
        <v>0</v>
      </c>
      <c r="Q65">
        <f t="shared" si="6"/>
        <v>0</v>
      </c>
    </row>
    <row r="66" spans="1:17" hidden="1" x14ac:dyDescent="0.25">
      <c r="A66">
        <v>38</v>
      </c>
      <c r="B66">
        <f t="shared" si="0"/>
        <v>38</v>
      </c>
      <c r="C66" s="2">
        <f>SUM(O$29:O66)</f>
        <v>38</v>
      </c>
      <c r="D66" s="2">
        <f>SUM(P$29:P66)</f>
        <v>0</v>
      </c>
      <c r="E66" s="2">
        <f>SUM(Q$29:Q66)</f>
        <v>0</v>
      </c>
      <c r="G66">
        <f t="shared" si="7"/>
        <v>1.25</v>
      </c>
      <c r="H66">
        <f t="shared" si="8"/>
        <v>-0.35</v>
      </c>
      <c r="I66" s="45">
        <f t="shared" si="9"/>
        <v>0</v>
      </c>
      <c r="M66">
        <f t="shared" si="5"/>
        <v>0</v>
      </c>
      <c r="O66">
        <f t="shared" si="10"/>
        <v>1</v>
      </c>
      <c r="P66">
        <f t="shared" si="11"/>
        <v>0</v>
      </c>
      <c r="Q66">
        <f t="shared" si="6"/>
        <v>0</v>
      </c>
    </row>
    <row r="67" spans="1:17" hidden="1" x14ac:dyDescent="0.25">
      <c r="A67">
        <v>39</v>
      </c>
      <c r="B67">
        <f t="shared" si="0"/>
        <v>39</v>
      </c>
      <c r="C67" s="2">
        <f>SUM(O$29:O67)</f>
        <v>39</v>
      </c>
      <c r="D67" s="2">
        <f>SUM(P$29:P67)</f>
        <v>0</v>
      </c>
      <c r="E67" s="2">
        <f>SUM(Q$29:Q67)</f>
        <v>0</v>
      </c>
      <c r="G67">
        <f t="shared" si="7"/>
        <v>1.25</v>
      </c>
      <c r="H67">
        <f t="shared" si="8"/>
        <v>-0.35</v>
      </c>
      <c r="I67" s="45">
        <f t="shared" si="9"/>
        <v>0</v>
      </c>
      <c r="M67">
        <f t="shared" si="5"/>
        <v>0</v>
      </c>
      <c r="O67">
        <f t="shared" si="10"/>
        <v>1</v>
      </c>
      <c r="P67">
        <f t="shared" si="11"/>
        <v>0</v>
      </c>
      <c r="Q67">
        <f t="shared" si="6"/>
        <v>0</v>
      </c>
    </row>
    <row r="68" spans="1:17" hidden="1" x14ac:dyDescent="0.25">
      <c r="A68">
        <v>40</v>
      </c>
      <c r="B68">
        <f t="shared" si="0"/>
        <v>40</v>
      </c>
      <c r="C68" s="2">
        <f>SUM(O$29:O68)</f>
        <v>40</v>
      </c>
      <c r="D68" s="2">
        <f>SUM(P$29:P68)</f>
        <v>0</v>
      </c>
      <c r="E68" s="2">
        <f>SUM(Q$29:Q68)</f>
        <v>0</v>
      </c>
      <c r="G68">
        <f t="shared" si="7"/>
        <v>1.25</v>
      </c>
      <c r="H68">
        <f t="shared" si="8"/>
        <v>-0.35</v>
      </c>
      <c r="I68" s="45">
        <f t="shared" si="9"/>
        <v>0</v>
      </c>
      <c r="M68">
        <f t="shared" si="5"/>
        <v>0</v>
      </c>
      <c r="O68">
        <f t="shared" si="10"/>
        <v>1</v>
      </c>
      <c r="P68">
        <f t="shared" si="11"/>
        <v>0</v>
      </c>
      <c r="Q68">
        <f t="shared" si="6"/>
        <v>0</v>
      </c>
    </row>
    <row r="69" spans="1:17" hidden="1" x14ac:dyDescent="0.25">
      <c r="A69">
        <v>41</v>
      </c>
      <c r="B69">
        <f t="shared" ref="B69:B94" si="12">SUM(C69:E69)</f>
        <v>41</v>
      </c>
      <c r="C69" s="2">
        <f>SUM(O$29:O69)</f>
        <v>41</v>
      </c>
      <c r="D69" s="2">
        <f>SUM(P$29:P69)</f>
        <v>0</v>
      </c>
      <c r="E69" s="2">
        <f>SUM(Q$29:Q69)</f>
        <v>0</v>
      </c>
      <c r="G69">
        <f t="shared" ref="G69:G94" si="13">IF(M68&lt;0.25,G$7,M68)</f>
        <v>1.25</v>
      </c>
      <c r="H69">
        <f t="shared" ref="H69:H94" si="14">IF(($C$6-G69)&gt;G$7,G$7,($C$6-G69))</f>
        <v>-0.35</v>
      </c>
      <c r="I69" s="45">
        <f t="shared" ref="I69:I94" si="15">IF(($C$6-(G69+H69))&gt;0,($C$6-(G69+H69)),0)</f>
        <v>0</v>
      </c>
      <c r="M69">
        <f t="shared" ref="M69:M94" si="16">IF(H69&lt;0,0,IF(I69&gt;0,(G$7-I69),(G$7-H69)))</f>
        <v>0</v>
      </c>
      <c r="O69">
        <f t="shared" ref="O69:O94" si="17">IF((G69&lt;G$7),0,1)</f>
        <v>1</v>
      </c>
      <c r="P69">
        <f t="shared" ref="P69:P94" si="18">IF(H69&lt;=G$7,IF(H69&gt;0,1,0),0)</f>
        <v>0</v>
      </c>
      <c r="Q69">
        <f t="shared" ref="Q69:Q94" si="19">IF(I69&lt;=G$7,IF(I69=0,0,1),2)</f>
        <v>0</v>
      </c>
    </row>
    <row r="70" spans="1:17" hidden="1" x14ac:dyDescent="0.25">
      <c r="A70">
        <v>42</v>
      </c>
      <c r="B70">
        <f t="shared" si="12"/>
        <v>42</v>
      </c>
      <c r="C70" s="2">
        <f>SUM(O$29:O70)</f>
        <v>42</v>
      </c>
      <c r="D70" s="2">
        <f>SUM(P$29:P70)</f>
        <v>0</v>
      </c>
      <c r="E70" s="2">
        <f>SUM(Q$29:Q70)</f>
        <v>0</v>
      </c>
      <c r="G70">
        <f t="shared" si="13"/>
        <v>1.25</v>
      </c>
      <c r="H70">
        <f t="shared" si="14"/>
        <v>-0.35</v>
      </c>
      <c r="I70" s="45">
        <f t="shared" si="15"/>
        <v>0</v>
      </c>
      <c r="M70">
        <f t="shared" si="16"/>
        <v>0</v>
      </c>
      <c r="O70">
        <f t="shared" si="17"/>
        <v>1</v>
      </c>
      <c r="P70">
        <f t="shared" si="18"/>
        <v>0</v>
      </c>
      <c r="Q70">
        <f t="shared" si="19"/>
        <v>0</v>
      </c>
    </row>
    <row r="71" spans="1:17" hidden="1" x14ac:dyDescent="0.25">
      <c r="A71">
        <v>43</v>
      </c>
      <c r="B71">
        <f t="shared" si="12"/>
        <v>43</v>
      </c>
      <c r="C71" s="2">
        <f>SUM(O$29:O71)</f>
        <v>43</v>
      </c>
      <c r="D71" s="2">
        <f>SUM(P$29:P71)</f>
        <v>0</v>
      </c>
      <c r="E71" s="2">
        <f>SUM(Q$29:Q71)</f>
        <v>0</v>
      </c>
      <c r="G71">
        <f t="shared" si="13"/>
        <v>1.25</v>
      </c>
      <c r="H71">
        <f t="shared" si="14"/>
        <v>-0.35</v>
      </c>
      <c r="I71" s="45">
        <f t="shared" si="15"/>
        <v>0</v>
      </c>
      <c r="M71">
        <f t="shared" si="16"/>
        <v>0</v>
      </c>
      <c r="O71">
        <f t="shared" si="17"/>
        <v>1</v>
      </c>
      <c r="P71">
        <f t="shared" si="18"/>
        <v>0</v>
      </c>
      <c r="Q71">
        <f t="shared" si="19"/>
        <v>0</v>
      </c>
    </row>
    <row r="72" spans="1:17" hidden="1" x14ac:dyDescent="0.25">
      <c r="A72">
        <v>44</v>
      </c>
      <c r="B72">
        <f t="shared" si="12"/>
        <v>44</v>
      </c>
      <c r="C72" s="2">
        <f>SUM(O$29:O72)</f>
        <v>44</v>
      </c>
      <c r="D72" s="2">
        <f>SUM(P$29:P72)</f>
        <v>0</v>
      </c>
      <c r="E72" s="2">
        <f>SUM(Q$29:Q72)</f>
        <v>0</v>
      </c>
      <c r="G72">
        <f t="shared" si="13"/>
        <v>1.25</v>
      </c>
      <c r="H72">
        <f t="shared" si="14"/>
        <v>-0.35</v>
      </c>
      <c r="I72" s="45">
        <f t="shared" si="15"/>
        <v>0</v>
      </c>
      <c r="M72">
        <f t="shared" si="16"/>
        <v>0</v>
      </c>
      <c r="O72">
        <f t="shared" si="17"/>
        <v>1</v>
      </c>
      <c r="P72">
        <f t="shared" si="18"/>
        <v>0</v>
      </c>
      <c r="Q72">
        <f t="shared" si="19"/>
        <v>0</v>
      </c>
    </row>
    <row r="73" spans="1:17" hidden="1" x14ac:dyDescent="0.25">
      <c r="A73">
        <v>45</v>
      </c>
      <c r="B73">
        <f t="shared" si="12"/>
        <v>45</v>
      </c>
      <c r="C73" s="2">
        <f>SUM(O$29:O73)</f>
        <v>45</v>
      </c>
      <c r="D73" s="2">
        <f>SUM(P$29:P73)</f>
        <v>0</v>
      </c>
      <c r="E73" s="2">
        <f>SUM(Q$29:Q73)</f>
        <v>0</v>
      </c>
      <c r="G73">
        <f t="shared" si="13"/>
        <v>1.25</v>
      </c>
      <c r="H73">
        <f t="shared" si="14"/>
        <v>-0.35</v>
      </c>
      <c r="I73" s="45">
        <f t="shared" si="15"/>
        <v>0</v>
      </c>
      <c r="M73">
        <f t="shared" si="16"/>
        <v>0</v>
      </c>
      <c r="O73">
        <f t="shared" si="17"/>
        <v>1</v>
      </c>
      <c r="P73">
        <f t="shared" si="18"/>
        <v>0</v>
      </c>
      <c r="Q73">
        <f t="shared" si="19"/>
        <v>0</v>
      </c>
    </row>
    <row r="74" spans="1:17" hidden="1" x14ac:dyDescent="0.25">
      <c r="A74">
        <v>46</v>
      </c>
      <c r="B74">
        <f t="shared" si="12"/>
        <v>46</v>
      </c>
      <c r="C74" s="2">
        <f>SUM(O$29:O74)</f>
        <v>46</v>
      </c>
      <c r="D74" s="2">
        <f>SUM(P$29:P74)</f>
        <v>0</v>
      </c>
      <c r="E74" s="2">
        <f>SUM(Q$29:Q74)</f>
        <v>0</v>
      </c>
      <c r="G74">
        <f t="shared" si="13"/>
        <v>1.25</v>
      </c>
      <c r="H74">
        <f t="shared" si="14"/>
        <v>-0.35</v>
      </c>
      <c r="I74" s="45">
        <f t="shared" si="15"/>
        <v>0</v>
      </c>
      <c r="M74">
        <f t="shared" si="16"/>
        <v>0</v>
      </c>
      <c r="O74">
        <f t="shared" si="17"/>
        <v>1</v>
      </c>
      <c r="P74">
        <f t="shared" si="18"/>
        <v>0</v>
      </c>
      <c r="Q74">
        <f t="shared" si="19"/>
        <v>0</v>
      </c>
    </row>
    <row r="75" spans="1:17" hidden="1" x14ac:dyDescent="0.25">
      <c r="A75">
        <v>47</v>
      </c>
      <c r="B75">
        <f t="shared" si="12"/>
        <v>47</v>
      </c>
      <c r="C75" s="2">
        <f>SUM(O$29:O75)</f>
        <v>47</v>
      </c>
      <c r="D75" s="2">
        <f>SUM(P$29:P75)</f>
        <v>0</v>
      </c>
      <c r="E75" s="2">
        <f>SUM(Q$29:Q75)</f>
        <v>0</v>
      </c>
      <c r="G75">
        <f t="shared" si="13"/>
        <v>1.25</v>
      </c>
      <c r="H75">
        <f t="shared" si="14"/>
        <v>-0.35</v>
      </c>
      <c r="I75" s="45">
        <f t="shared" si="15"/>
        <v>0</v>
      </c>
      <c r="M75">
        <f t="shared" si="16"/>
        <v>0</v>
      </c>
      <c r="O75">
        <f t="shared" si="17"/>
        <v>1</v>
      </c>
      <c r="P75">
        <f t="shared" si="18"/>
        <v>0</v>
      </c>
      <c r="Q75">
        <f t="shared" si="19"/>
        <v>0</v>
      </c>
    </row>
    <row r="76" spans="1:17" hidden="1" x14ac:dyDescent="0.25">
      <c r="A76">
        <v>48</v>
      </c>
      <c r="B76">
        <f t="shared" si="12"/>
        <v>48</v>
      </c>
      <c r="C76" s="2">
        <f>SUM(O$29:O76)</f>
        <v>48</v>
      </c>
      <c r="D76" s="2">
        <f>SUM(P$29:P76)</f>
        <v>0</v>
      </c>
      <c r="E76" s="2">
        <f>SUM(Q$29:Q76)</f>
        <v>0</v>
      </c>
      <c r="G76">
        <f t="shared" si="13"/>
        <v>1.25</v>
      </c>
      <c r="H76">
        <f t="shared" si="14"/>
        <v>-0.35</v>
      </c>
      <c r="I76" s="45">
        <f t="shared" si="15"/>
        <v>0</v>
      </c>
      <c r="M76">
        <f t="shared" si="16"/>
        <v>0</v>
      </c>
      <c r="O76">
        <f t="shared" si="17"/>
        <v>1</v>
      </c>
      <c r="P76">
        <f t="shared" si="18"/>
        <v>0</v>
      </c>
      <c r="Q76">
        <f t="shared" si="19"/>
        <v>0</v>
      </c>
    </row>
    <row r="77" spans="1:17" hidden="1" x14ac:dyDescent="0.25">
      <c r="A77">
        <v>49</v>
      </c>
      <c r="B77">
        <f t="shared" si="12"/>
        <v>49</v>
      </c>
      <c r="C77" s="2">
        <f>SUM(O$29:O77)</f>
        <v>49</v>
      </c>
      <c r="D77" s="2">
        <f>SUM(P$29:P77)</f>
        <v>0</v>
      </c>
      <c r="E77" s="2">
        <f>SUM(Q$29:Q77)</f>
        <v>0</v>
      </c>
      <c r="G77">
        <f t="shared" si="13"/>
        <v>1.25</v>
      </c>
      <c r="H77">
        <f t="shared" si="14"/>
        <v>-0.35</v>
      </c>
      <c r="I77" s="45">
        <f t="shared" si="15"/>
        <v>0</v>
      </c>
      <c r="M77">
        <f t="shared" si="16"/>
        <v>0</v>
      </c>
      <c r="O77">
        <f t="shared" si="17"/>
        <v>1</v>
      </c>
      <c r="P77">
        <f t="shared" si="18"/>
        <v>0</v>
      </c>
      <c r="Q77">
        <f t="shared" si="19"/>
        <v>0</v>
      </c>
    </row>
    <row r="78" spans="1:17" hidden="1" x14ac:dyDescent="0.25">
      <c r="A78">
        <v>50</v>
      </c>
      <c r="B78">
        <f t="shared" si="12"/>
        <v>50</v>
      </c>
      <c r="C78" s="2">
        <f>SUM(O$29:O78)</f>
        <v>50</v>
      </c>
      <c r="D78" s="2">
        <f>SUM(P$29:P78)</f>
        <v>0</v>
      </c>
      <c r="E78" s="2">
        <f>SUM(Q$29:Q78)</f>
        <v>0</v>
      </c>
      <c r="G78">
        <f t="shared" si="13"/>
        <v>1.25</v>
      </c>
      <c r="H78">
        <f t="shared" si="14"/>
        <v>-0.35</v>
      </c>
      <c r="I78" s="45">
        <f t="shared" si="15"/>
        <v>0</v>
      </c>
      <c r="M78">
        <f t="shared" si="16"/>
        <v>0</v>
      </c>
      <c r="O78">
        <f t="shared" si="17"/>
        <v>1</v>
      </c>
      <c r="P78">
        <f t="shared" si="18"/>
        <v>0</v>
      </c>
      <c r="Q78">
        <f t="shared" si="19"/>
        <v>0</v>
      </c>
    </row>
    <row r="79" spans="1:17" hidden="1" x14ac:dyDescent="0.25">
      <c r="A79">
        <v>51</v>
      </c>
      <c r="B79">
        <f t="shared" si="12"/>
        <v>51</v>
      </c>
      <c r="C79" s="2">
        <f>SUM(O$29:O79)</f>
        <v>51</v>
      </c>
      <c r="D79" s="2">
        <f>SUM(P$29:P79)</f>
        <v>0</v>
      </c>
      <c r="E79" s="2">
        <f>SUM(Q$29:Q79)</f>
        <v>0</v>
      </c>
      <c r="G79">
        <f t="shared" si="13"/>
        <v>1.25</v>
      </c>
      <c r="H79">
        <f t="shared" si="14"/>
        <v>-0.35</v>
      </c>
      <c r="I79" s="45">
        <f t="shared" si="15"/>
        <v>0</v>
      </c>
      <c r="M79">
        <f t="shared" si="16"/>
        <v>0</v>
      </c>
      <c r="O79">
        <f t="shared" si="17"/>
        <v>1</v>
      </c>
      <c r="P79">
        <f t="shared" si="18"/>
        <v>0</v>
      </c>
      <c r="Q79">
        <f t="shared" si="19"/>
        <v>0</v>
      </c>
    </row>
    <row r="80" spans="1:17" hidden="1" x14ac:dyDescent="0.25">
      <c r="A80">
        <v>52</v>
      </c>
      <c r="B80">
        <f t="shared" si="12"/>
        <v>52</v>
      </c>
      <c r="C80" s="2">
        <f>SUM(O$29:O80)</f>
        <v>52</v>
      </c>
      <c r="D80" s="2">
        <f>SUM(P$29:P80)</f>
        <v>0</v>
      </c>
      <c r="E80" s="2">
        <f>SUM(Q$29:Q80)</f>
        <v>0</v>
      </c>
      <c r="G80">
        <f t="shared" si="13"/>
        <v>1.25</v>
      </c>
      <c r="H80">
        <f t="shared" si="14"/>
        <v>-0.35</v>
      </c>
      <c r="I80" s="45">
        <f t="shared" si="15"/>
        <v>0</v>
      </c>
      <c r="M80">
        <f t="shared" si="16"/>
        <v>0</v>
      </c>
      <c r="O80">
        <f t="shared" si="17"/>
        <v>1</v>
      </c>
      <c r="P80">
        <f t="shared" si="18"/>
        <v>0</v>
      </c>
      <c r="Q80">
        <f t="shared" si="19"/>
        <v>0</v>
      </c>
    </row>
    <row r="81" spans="1:17" hidden="1" x14ac:dyDescent="0.25">
      <c r="A81">
        <v>53</v>
      </c>
      <c r="B81">
        <f t="shared" si="12"/>
        <v>53</v>
      </c>
      <c r="C81" s="2">
        <f>SUM(O$29:O81)</f>
        <v>53</v>
      </c>
      <c r="D81" s="2">
        <f>SUM(P$29:P81)</f>
        <v>0</v>
      </c>
      <c r="E81" s="2">
        <f>SUM(Q$29:Q81)</f>
        <v>0</v>
      </c>
      <c r="G81">
        <f t="shared" si="13"/>
        <v>1.25</v>
      </c>
      <c r="H81">
        <f t="shared" si="14"/>
        <v>-0.35</v>
      </c>
      <c r="I81" s="45">
        <f t="shared" si="15"/>
        <v>0</v>
      </c>
      <c r="M81">
        <f t="shared" si="16"/>
        <v>0</v>
      </c>
      <c r="O81">
        <f t="shared" si="17"/>
        <v>1</v>
      </c>
      <c r="P81">
        <f t="shared" si="18"/>
        <v>0</v>
      </c>
      <c r="Q81">
        <f t="shared" si="19"/>
        <v>0</v>
      </c>
    </row>
    <row r="82" spans="1:17" hidden="1" x14ac:dyDescent="0.25">
      <c r="A82">
        <v>54</v>
      </c>
      <c r="B82">
        <f t="shared" si="12"/>
        <v>54</v>
      </c>
      <c r="C82" s="2">
        <f>SUM(O$29:O82)</f>
        <v>54</v>
      </c>
      <c r="D82" s="2">
        <f>SUM(P$29:P82)</f>
        <v>0</v>
      </c>
      <c r="E82" s="2">
        <f>SUM(Q$29:Q82)</f>
        <v>0</v>
      </c>
      <c r="G82">
        <f t="shared" si="13"/>
        <v>1.25</v>
      </c>
      <c r="H82">
        <f t="shared" si="14"/>
        <v>-0.35</v>
      </c>
      <c r="I82" s="45">
        <f t="shared" si="15"/>
        <v>0</v>
      </c>
      <c r="M82">
        <f t="shared" si="16"/>
        <v>0</v>
      </c>
      <c r="O82">
        <f t="shared" si="17"/>
        <v>1</v>
      </c>
      <c r="P82">
        <f t="shared" si="18"/>
        <v>0</v>
      </c>
      <c r="Q82">
        <f t="shared" si="19"/>
        <v>0</v>
      </c>
    </row>
    <row r="83" spans="1:17" hidden="1" x14ac:dyDescent="0.25">
      <c r="A83">
        <v>55</v>
      </c>
      <c r="B83">
        <f t="shared" si="12"/>
        <v>55</v>
      </c>
      <c r="C83" s="2">
        <f>SUM(O$29:O83)</f>
        <v>55</v>
      </c>
      <c r="D83" s="2">
        <f>SUM(P$29:P83)</f>
        <v>0</v>
      </c>
      <c r="E83" s="2">
        <f>SUM(Q$29:Q83)</f>
        <v>0</v>
      </c>
      <c r="G83">
        <f t="shared" si="13"/>
        <v>1.25</v>
      </c>
      <c r="H83">
        <f t="shared" si="14"/>
        <v>-0.35</v>
      </c>
      <c r="I83" s="45">
        <f t="shared" si="15"/>
        <v>0</v>
      </c>
      <c r="M83">
        <f t="shared" si="16"/>
        <v>0</v>
      </c>
      <c r="O83">
        <f t="shared" si="17"/>
        <v>1</v>
      </c>
      <c r="P83">
        <f t="shared" si="18"/>
        <v>0</v>
      </c>
      <c r="Q83">
        <f t="shared" si="19"/>
        <v>0</v>
      </c>
    </row>
    <row r="84" spans="1:17" hidden="1" x14ac:dyDescent="0.25">
      <c r="A84">
        <v>56</v>
      </c>
      <c r="B84">
        <f t="shared" si="12"/>
        <v>56</v>
      </c>
      <c r="C84" s="2">
        <f>SUM(O$29:O84)</f>
        <v>56</v>
      </c>
      <c r="D84" s="2">
        <f>SUM(P$29:P84)</f>
        <v>0</v>
      </c>
      <c r="E84" s="2">
        <f>SUM(Q$29:Q84)</f>
        <v>0</v>
      </c>
      <c r="G84">
        <f t="shared" si="13"/>
        <v>1.25</v>
      </c>
      <c r="H84">
        <f t="shared" si="14"/>
        <v>-0.35</v>
      </c>
      <c r="I84" s="45">
        <f t="shared" si="15"/>
        <v>0</v>
      </c>
      <c r="M84">
        <f t="shared" si="16"/>
        <v>0</v>
      </c>
      <c r="O84">
        <f t="shared" si="17"/>
        <v>1</v>
      </c>
      <c r="P84">
        <f t="shared" si="18"/>
        <v>0</v>
      </c>
      <c r="Q84">
        <f t="shared" si="19"/>
        <v>0</v>
      </c>
    </row>
    <row r="85" spans="1:17" hidden="1" x14ac:dyDescent="0.25">
      <c r="A85">
        <v>57</v>
      </c>
      <c r="B85">
        <f t="shared" si="12"/>
        <v>57</v>
      </c>
      <c r="C85" s="2">
        <f>SUM(O$29:O85)</f>
        <v>57</v>
      </c>
      <c r="D85" s="2">
        <f>SUM(P$29:P85)</f>
        <v>0</v>
      </c>
      <c r="E85" s="2">
        <f>SUM(Q$29:Q85)</f>
        <v>0</v>
      </c>
      <c r="G85">
        <f t="shared" si="13"/>
        <v>1.25</v>
      </c>
      <c r="H85">
        <f t="shared" si="14"/>
        <v>-0.35</v>
      </c>
      <c r="I85" s="45">
        <f t="shared" si="15"/>
        <v>0</v>
      </c>
      <c r="M85">
        <f t="shared" si="16"/>
        <v>0</v>
      </c>
      <c r="O85">
        <f t="shared" si="17"/>
        <v>1</v>
      </c>
      <c r="P85">
        <f t="shared" si="18"/>
        <v>0</v>
      </c>
      <c r="Q85">
        <f t="shared" si="19"/>
        <v>0</v>
      </c>
    </row>
    <row r="86" spans="1:17" hidden="1" x14ac:dyDescent="0.25">
      <c r="A86">
        <v>58</v>
      </c>
      <c r="B86">
        <f t="shared" si="12"/>
        <v>58</v>
      </c>
      <c r="C86" s="2">
        <f>SUM(O$29:O86)</f>
        <v>58</v>
      </c>
      <c r="D86" s="2">
        <f>SUM(P$29:P86)</f>
        <v>0</v>
      </c>
      <c r="E86" s="2">
        <f>SUM(Q$29:Q86)</f>
        <v>0</v>
      </c>
      <c r="G86">
        <f t="shared" si="13"/>
        <v>1.25</v>
      </c>
      <c r="H86">
        <f t="shared" si="14"/>
        <v>-0.35</v>
      </c>
      <c r="I86" s="45">
        <f t="shared" si="15"/>
        <v>0</v>
      </c>
      <c r="M86">
        <f t="shared" si="16"/>
        <v>0</v>
      </c>
      <c r="O86">
        <f t="shared" si="17"/>
        <v>1</v>
      </c>
      <c r="P86">
        <f t="shared" si="18"/>
        <v>0</v>
      </c>
      <c r="Q86">
        <f t="shared" si="19"/>
        <v>0</v>
      </c>
    </row>
    <row r="87" spans="1:17" hidden="1" x14ac:dyDescent="0.25">
      <c r="A87">
        <v>59</v>
      </c>
      <c r="B87">
        <f t="shared" si="12"/>
        <v>59</v>
      </c>
      <c r="C87" s="2">
        <f>SUM(O$29:O87)</f>
        <v>59</v>
      </c>
      <c r="D87" s="2">
        <f>SUM(P$29:P87)</f>
        <v>0</v>
      </c>
      <c r="E87" s="2">
        <f>SUM(Q$29:Q87)</f>
        <v>0</v>
      </c>
      <c r="G87">
        <f t="shared" si="13"/>
        <v>1.25</v>
      </c>
      <c r="H87">
        <f t="shared" si="14"/>
        <v>-0.35</v>
      </c>
      <c r="I87" s="45">
        <f t="shared" si="15"/>
        <v>0</v>
      </c>
      <c r="M87">
        <f t="shared" si="16"/>
        <v>0</v>
      </c>
      <c r="O87">
        <f t="shared" si="17"/>
        <v>1</v>
      </c>
      <c r="P87">
        <f t="shared" si="18"/>
        <v>0</v>
      </c>
      <c r="Q87">
        <f t="shared" si="19"/>
        <v>0</v>
      </c>
    </row>
    <row r="88" spans="1:17" hidden="1" x14ac:dyDescent="0.25">
      <c r="A88">
        <v>60</v>
      </c>
      <c r="B88">
        <f t="shared" si="12"/>
        <v>60</v>
      </c>
      <c r="C88" s="2">
        <f>SUM(O$29:O88)</f>
        <v>60</v>
      </c>
      <c r="D88" s="2">
        <f>SUM(P$29:P88)</f>
        <v>0</v>
      </c>
      <c r="E88" s="2">
        <f>SUM(Q$29:Q88)</f>
        <v>0</v>
      </c>
      <c r="G88">
        <f t="shared" si="13"/>
        <v>1.25</v>
      </c>
      <c r="H88">
        <f t="shared" si="14"/>
        <v>-0.35</v>
      </c>
      <c r="I88" s="45">
        <f t="shared" si="15"/>
        <v>0</v>
      </c>
      <c r="M88">
        <f t="shared" si="16"/>
        <v>0</v>
      </c>
      <c r="O88">
        <f t="shared" si="17"/>
        <v>1</v>
      </c>
      <c r="P88">
        <f t="shared" si="18"/>
        <v>0</v>
      </c>
      <c r="Q88">
        <f t="shared" si="19"/>
        <v>0</v>
      </c>
    </row>
    <row r="89" spans="1:17" hidden="1" x14ac:dyDescent="0.25">
      <c r="A89">
        <v>61</v>
      </c>
      <c r="B89">
        <f t="shared" si="12"/>
        <v>61</v>
      </c>
      <c r="C89" s="2">
        <f>SUM(O$29:O89)</f>
        <v>61</v>
      </c>
      <c r="D89" s="2">
        <f>SUM(P$29:P89)</f>
        <v>0</v>
      </c>
      <c r="E89" s="2">
        <f>SUM(Q$29:Q89)</f>
        <v>0</v>
      </c>
      <c r="G89">
        <f t="shared" si="13"/>
        <v>1.25</v>
      </c>
      <c r="H89">
        <f t="shared" si="14"/>
        <v>-0.35</v>
      </c>
      <c r="I89" s="45">
        <f t="shared" si="15"/>
        <v>0</v>
      </c>
      <c r="M89">
        <f t="shared" si="16"/>
        <v>0</v>
      </c>
      <c r="O89">
        <f t="shared" si="17"/>
        <v>1</v>
      </c>
      <c r="P89">
        <f t="shared" si="18"/>
        <v>0</v>
      </c>
      <c r="Q89">
        <f t="shared" si="19"/>
        <v>0</v>
      </c>
    </row>
    <row r="90" spans="1:17" hidden="1" x14ac:dyDescent="0.25">
      <c r="A90">
        <v>62</v>
      </c>
      <c r="B90">
        <f t="shared" si="12"/>
        <v>62</v>
      </c>
      <c r="C90" s="2">
        <f>SUM(O$29:O90)</f>
        <v>62</v>
      </c>
      <c r="D90" s="2">
        <f>SUM(P$29:P90)</f>
        <v>0</v>
      </c>
      <c r="E90" s="2">
        <f>SUM(Q$29:Q90)</f>
        <v>0</v>
      </c>
      <c r="G90">
        <f t="shared" si="13"/>
        <v>1.25</v>
      </c>
      <c r="H90">
        <f t="shared" si="14"/>
        <v>-0.35</v>
      </c>
      <c r="I90" s="45">
        <f t="shared" si="15"/>
        <v>0</v>
      </c>
      <c r="M90">
        <f t="shared" si="16"/>
        <v>0</v>
      </c>
      <c r="O90">
        <f t="shared" si="17"/>
        <v>1</v>
      </c>
      <c r="P90">
        <f t="shared" si="18"/>
        <v>0</v>
      </c>
      <c r="Q90">
        <f t="shared" si="19"/>
        <v>0</v>
      </c>
    </row>
    <row r="91" spans="1:17" hidden="1" x14ac:dyDescent="0.25">
      <c r="A91">
        <v>63</v>
      </c>
      <c r="B91">
        <f t="shared" si="12"/>
        <v>63</v>
      </c>
      <c r="C91" s="2">
        <f>SUM(O$29:O91)</f>
        <v>63</v>
      </c>
      <c r="D91" s="2">
        <f>SUM(P$29:P91)</f>
        <v>0</v>
      </c>
      <c r="E91" s="2">
        <f>SUM(Q$29:Q91)</f>
        <v>0</v>
      </c>
      <c r="G91">
        <f t="shared" si="13"/>
        <v>1.25</v>
      </c>
      <c r="H91">
        <f t="shared" si="14"/>
        <v>-0.35</v>
      </c>
      <c r="I91" s="45">
        <f t="shared" si="15"/>
        <v>0</v>
      </c>
      <c r="M91">
        <f t="shared" si="16"/>
        <v>0</v>
      </c>
      <c r="O91">
        <f t="shared" si="17"/>
        <v>1</v>
      </c>
      <c r="P91">
        <f t="shared" si="18"/>
        <v>0</v>
      </c>
      <c r="Q91">
        <f t="shared" si="19"/>
        <v>0</v>
      </c>
    </row>
    <row r="92" spans="1:17" hidden="1" x14ac:dyDescent="0.25">
      <c r="A92">
        <v>64</v>
      </c>
      <c r="B92">
        <f t="shared" si="12"/>
        <v>64</v>
      </c>
      <c r="C92" s="2">
        <f>SUM(O$29:O92)</f>
        <v>64</v>
      </c>
      <c r="D92" s="2">
        <f>SUM(P$29:P92)</f>
        <v>0</v>
      </c>
      <c r="E92" s="2">
        <f>SUM(Q$29:Q92)</f>
        <v>0</v>
      </c>
      <c r="G92">
        <f t="shared" si="13"/>
        <v>1.25</v>
      </c>
      <c r="H92">
        <f t="shared" si="14"/>
        <v>-0.35</v>
      </c>
      <c r="I92" s="45">
        <f t="shared" si="15"/>
        <v>0</v>
      </c>
      <c r="M92">
        <f t="shared" si="16"/>
        <v>0</v>
      </c>
      <c r="O92">
        <f t="shared" si="17"/>
        <v>1</v>
      </c>
      <c r="P92">
        <f t="shared" si="18"/>
        <v>0</v>
      </c>
      <c r="Q92">
        <f t="shared" si="19"/>
        <v>0</v>
      </c>
    </row>
    <row r="93" spans="1:17" hidden="1" x14ac:dyDescent="0.25">
      <c r="A93">
        <v>65</v>
      </c>
      <c r="B93">
        <f t="shared" si="12"/>
        <v>65</v>
      </c>
      <c r="C93" s="2">
        <f>SUM(O$29:O93)</f>
        <v>65</v>
      </c>
      <c r="D93" s="2">
        <f>SUM(P$29:P93)</f>
        <v>0</v>
      </c>
      <c r="E93" s="2">
        <f>SUM(Q$29:Q93)</f>
        <v>0</v>
      </c>
      <c r="G93">
        <f t="shared" si="13"/>
        <v>1.25</v>
      </c>
      <c r="H93">
        <f t="shared" si="14"/>
        <v>-0.35</v>
      </c>
      <c r="I93" s="45">
        <f t="shared" si="15"/>
        <v>0</v>
      </c>
      <c r="M93">
        <f t="shared" si="16"/>
        <v>0</v>
      </c>
      <c r="O93">
        <f t="shared" si="17"/>
        <v>1</v>
      </c>
      <c r="P93">
        <f t="shared" si="18"/>
        <v>0</v>
      </c>
      <c r="Q93">
        <f t="shared" si="19"/>
        <v>0</v>
      </c>
    </row>
    <row r="94" spans="1:17" hidden="1" x14ac:dyDescent="0.25">
      <c r="A94">
        <v>66</v>
      </c>
      <c r="B94">
        <f t="shared" si="12"/>
        <v>66</v>
      </c>
      <c r="C94" s="2">
        <f>SUM(O$29:O94)</f>
        <v>66</v>
      </c>
      <c r="D94" s="2">
        <f>SUM(P$29:P94)</f>
        <v>0</v>
      </c>
      <c r="E94" s="2">
        <f>SUM(Q$29:Q94)</f>
        <v>0</v>
      </c>
      <c r="G94">
        <f t="shared" si="13"/>
        <v>1.25</v>
      </c>
      <c r="H94">
        <f t="shared" si="14"/>
        <v>-0.35</v>
      </c>
      <c r="I94" s="45">
        <f t="shared" si="15"/>
        <v>0</v>
      </c>
      <c r="M94">
        <f t="shared" si="16"/>
        <v>0</v>
      </c>
      <c r="O94">
        <f t="shared" si="17"/>
        <v>1</v>
      </c>
      <c r="P94">
        <f t="shared" si="18"/>
        <v>0</v>
      </c>
      <c r="Q94">
        <f t="shared" si="19"/>
        <v>0</v>
      </c>
    </row>
    <row r="95" spans="1:17" hidden="1" x14ac:dyDescent="0.25">
      <c r="A95">
        <v>67</v>
      </c>
      <c r="B95">
        <f t="shared" ref="B95:B104" si="20">SUM(C95:E95)</f>
        <v>67</v>
      </c>
      <c r="C95" s="2">
        <f>SUM(O$29:O95)</f>
        <v>67</v>
      </c>
      <c r="D95" s="2">
        <f>SUM(P$29:P95)</f>
        <v>0</v>
      </c>
      <c r="E95" s="2">
        <f>SUM(Q$29:Q95)</f>
        <v>0</v>
      </c>
      <c r="G95">
        <f t="shared" ref="G95:G104" si="21">IF(M94&lt;0.25,G$7,M94)</f>
        <v>1.25</v>
      </c>
      <c r="H95">
        <f t="shared" ref="H95:H104" si="22">IF(($C$6-G95)&gt;G$7,G$7,($C$6-G95))</f>
        <v>-0.35</v>
      </c>
      <c r="I95" s="45">
        <f t="shared" ref="I95:I104" si="23">IF(($C$6-(G95+H95))&gt;0,($C$6-(G95+H95)),0)</f>
        <v>0</v>
      </c>
      <c r="M95">
        <f t="shared" ref="M95:M104" si="24">IF(H95&lt;0,0,IF(I95&gt;0,(G$7-I95),(G$7-H95)))</f>
        <v>0</v>
      </c>
      <c r="O95">
        <f t="shared" ref="O95:O104" si="25">IF((G95&lt;G$7),0,1)</f>
        <v>1</v>
      </c>
      <c r="P95">
        <f t="shared" ref="P95:P104" si="26">IF(H95&lt;=G$7,IF(H95&gt;0,1,0),0)</f>
        <v>0</v>
      </c>
      <c r="Q95">
        <f t="shared" ref="Q95:Q104" si="27">IF(I95&lt;=G$7,IF(I95=0,0,1),2)</f>
        <v>0</v>
      </c>
    </row>
    <row r="96" spans="1:17" hidden="1" x14ac:dyDescent="0.25">
      <c r="A96">
        <v>68</v>
      </c>
      <c r="B96">
        <f t="shared" si="20"/>
        <v>68</v>
      </c>
      <c r="C96" s="2">
        <f>SUM(O$29:O96)</f>
        <v>68</v>
      </c>
      <c r="D96" s="2">
        <f>SUM(P$29:P96)</f>
        <v>0</v>
      </c>
      <c r="E96" s="2">
        <f>SUM(Q$29:Q96)</f>
        <v>0</v>
      </c>
      <c r="G96">
        <f t="shared" si="21"/>
        <v>1.25</v>
      </c>
      <c r="H96">
        <f t="shared" si="22"/>
        <v>-0.35</v>
      </c>
      <c r="I96" s="45">
        <f t="shared" si="23"/>
        <v>0</v>
      </c>
      <c r="M96">
        <f t="shared" si="24"/>
        <v>0</v>
      </c>
      <c r="O96">
        <f t="shared" si="25"/>
        <v>1</v>
      </c>
      <c r="P96">
        <f t="shared" si="26"/>
        <v>0</v>
      </c>
      <c r="Q96">
        <f t="shared" si="27"/>
        <v>0</v>
      </c>
    </row>
    <row r="97" spans="1:17" hidden="1" x14ac:dyDescent="0.25">
      <c r="A97">
        <v>69</v>
      </c>
      <c r="B97">
        <f t="shared" si="20"/>
        <v>69</v>
      </c>
      <c r="C97" s="2">
        <f>SUM(O$29:O97)</f>
        <v>69</v>
      </c>
      <c r="D97" s="2">
        <f>SUM(P$29:P97)</f>
        <v>0</v>
      </c>
      <c r="E97" s="2">
        <f>SUM(Q$29:Q97)</f>
        <v>0</v>
      </c>
      <c r="G97">
        <f t="shared" si="21"/>
        <v>1.25</v>
      </c>
      <c r="H97">
        <f t="shared" si="22"/>
        <v>-0.35</v>
      </c>
      <c r="I97" s="45">
        <f t="shared" si="23"/>
        <v>0</v>
      </c>
      <c r="M97">
        <f t="shared" si="24"/>
        <v>0</v>
      </c>
      <c r="O97">
        <f t="shared" si="25"/>
        <v>1</v>
      </c>
      <c r="P97">
        <f t="shared" si="26"/>
        <v>0</v>
      </c>
      <c r="Q97">
        <f t="shared" si="27"/>
        <v>0</v>
      </c>
    </row>
    <row r="98" spans="1:17" hidden="1" x14ac:dyDescent="0.25">
      <c r="A98">
        <v>70</v>
      </c>
      <c r="B98">
        <f t="shared" si="20"/>
        <v>70</v>
      </c>
      <c r="C98" s="2">
        <f>SUM(O$29:O98)</f>
        <v>70</v>
      </c>
      <c r="D98" s="2">
        <f>SUM(P$29:P98)</f>
        <v>0</v>
      </c>
      <c r="E98" s="2">
        <f>SUM(Q$29:Q98)</f>
        <v>0</v>
      </c>
      <c r="G98">
        <f t="shared" si="21"/>
        <v>1.25</v>
      </c>
      <c r="H98">
        <f t="shared" si="22"/>
        <v>-0.35</v>
      </c>
      <c r="I98" s="45">
        <f t="shared" si="23"/>
        <v>0</v>
      </c>
      <c r="M98">
        <f t="shared" si="24"/>
        <v>0</v>
      </c>
      <c r="O98">
        <f t="shared" si="25"/>
        <v>1</v>
      </c>
      <c r="P98">
        <f t="shared" si="26"/>
        <v>0</v>
      </c>
      <c r="Q98">
        <f t="shared" si="27"/>
        <v>0</v>
      </c>
    </row>
    <row r="99" spans="1:17" hidden="1" x14ac:dyDescent="0.25">
      <c r="A99">
        <v>71</v>
      </c>
      <c r="B99">
        <f t="shared" si="20"/>
        <v>71</v>
      </c>
      <c r="C99" s="2">
        <f>SUM(O$29:O99)</f>
        <v>71</v>
      </c>
      <c r="D99" s="2">
        <f>SUM(P$29:P99)</f>
        <v>0</v>
      </c>
      <c r="E99" s="2">
        <f>SUM(Q$29:Q99)</f>
        <v>0</v>
      </c>
      <c r="G99">
        <f t="shared" si="21"/>
        <v>1.25</v>
      </c>
      <c r="H99">
        <f t="shared" si="22"/>
        <v>-0.35</v>
      </c>
      <c r="I99" s="45">
        <f t="shared" si="23"/>
        <v>0</v>
      </c>
      <c r="M99">
        <f t="shared" si="24"/>
        <v>0</v>
      </c>
      <c r="O99">
        <f t="shared" si="25"/>
        <v>1</v>
      </c>
      <c r="P99">
        <f t="shared" si="26"/>
        <v>0</v>
      </c>
      <c r="Q99">
        <f t="shared" si="27"/>
        <v>0</v>
      </c>
    </row>
    <row r="100" spans="1:17" hidden="1" x14ac:dyDescent="0.25">
      <c r="A100">
        <v>72</v>
      </c>
      <c r="B100">
        <f t="shared" si="20"/>
        <v>72</v>
      </c>
      <c r="C100" s="2">
        <f>SUM(O$29:O100)</f>
        <v>72</v>
      </c>
      <c r="D100" s="2">
        <f>SUM(P$29:P100)</f>
        <v>0</v>
      </c>
      <c r="E100" s="2">
        <f>SUM(Q$29:Q100)</f>
        <v>0</v>
      </c>
      <c r="G100">
        <f t="shared" si="21"/>
        <v>1.25</v>
      </c>
      <c r="H100">
        <f t="shared" si="22"/>
        <v>-0.35</v>
      </c>
      <c r="I100" s="45">
        <f t="shared" si="23"/>
        <v>0</v>
      </c>
      <c r="M100">
        <f t="shared" si="24"/>
        <v>0</v>
      </c>
      <c r="O100">
        <f t="shared" si="25"/>
        <v>1</v>
      </c>
      <c r="P100">
        <f t="shared" si="26"/>
        <v>0</v>
      </c>
      <c r="Q100">
        <f t="shared" si="27"/>
        <v>0</v>
      </c>
    </row>
    <row r="101" spans="1:17" hidden="1" x14ac:dyDescent="0.25">
      <c r="A101">
        <v>73</v>
      </c>
      <c r="B101">
        <f t="shared" si="20"/>
        <v>73</v>
      </c>
      <c r="C101" s="2">
        <f>SUM(O$29:O101)</f>
        <v>73</v>
      </c>
      <c r="D101" s="2">
        <f>SUM(P$29:P101)</f>
        <v>0</v>
      </c>
      <c r="E101" s="2">
        <f>SUM(Q$29:Q101)</f>
        <v>0</v>
      </c>
      <c r="G101">
        <f t="shared" si="21"/>
        <v>1.25</v>
      </c>
      <c r="H101">
        <f t="shared" si="22"/>
        <v>-0.35</v>
      </c>
      <c r="I101" s="45">
        <f t="shared" si="23"/>
        <v>0</v>
      </c>
      <c r="M101">
        <f t="shared" si="24"/>
        <v>0</v>
      </c>
      <c r="O101">
        <f t="shared" si="25"/>
        <v>1</v>
      </c>
      <c r="P101">
        <f t="shared" si="26"/>
        <v>0</v>
      </c>
      <c r="Q101">
        <f t="shared" si="27"/>
        <v>0</v>
      </c>
    </row>
    <row r="102" spans="1:17" hidden="1" x14ac:dyDescent="0.25">
      <c r="A102">
        <v>74</v>
      </c>
      <c r="B102">
        <f t="shared" si="20"/>
        <v>74</v>
      </c>
      <c r="C102" s="2">
        <f>SUM(O$29:O102)</f>
        <v>74</v>
      </c>
      <c r="D102" s="2">
        <f>SUM(P$29:P102)</f>
        <v>0</v>
      </c>
      <c r="E102" s="2">
        <f>SUM(Q$29:Q102)</f>
        <v>0</v>
      </c>
      <c r="G102">
        <f t="shared" si="21"/>
        <v>1.25</v>
      </c>
      <c r="H102">
        <f t="shared" si="22"/>
        <v>-0.35</v>
      </c>
      <c r="I102" s="45">
        <f t="shared" si="23"/>
        <v>0</v>
      </c>
      <c r="M102">
        <f t="shared" si="24"/>
        <v>0</v>
      </c>
      <c r="O102">
        <f t="shared" si="25"/>
        <v>1</v>
      </c>
      <c r="P102">
        <f t="shared" si="26"/>
        <v>0</v>
      </c>
      <c r="Q102">
        <f t="shared" si="27"/>
        <v>0</v>
      </c>
    </row>
    <row r="103" spans="1:17" hidden="1" x14ac:dyDescent="0.25">
      <c r="A103">
        <v>75</v>
      </c>
      <c r="B103">
        <f t="shared" si="20"/>
        <v>75</v>
      </c>
      <c r="C103" s="2">
        <f>SUM(O$29:O103)</f>
        <v>75</v>
      </c>
      <c r="D103" s="2">
        <f>SUM(P$29:P103)</f>
        <v>0</v>
      </c>
      <c r="E103" s="2">
        <f>SUM(Q$29:Q103)</f>
        <v>0</v>
      </c>
      <c r="G103">
        <f t="shared" si="21"/>
        <v>1.25</v>
      </c>
      <c r="H103">
        <f t="shared" si="22"/>
        <v>-0.35</v>
      </c>
      <c r="I103" s="45">
        <f t="shared" si="23"/>
        <v>0</v>
      </c>
      <c r="M103">
        <f t="shared" si="24"/>
        <v>0</v>
      </c>
      <c r="O103">
        <f t="shared" si="25"/>
        <v>1</v>
      </c>
      <c r="P103">
        <f t="shared" si="26"/>
        <v>0</v>
      </c>
      <c r="Q103">
        <f t="shared" si="27"/>
        <v>0</v>
      </c>
    </row>
    <row r="104" spans="1:17" hidden="1" x14ac:dyDescent="0.25">
      <c r="A104">
        <v>76</v>
      </c>
      <c r="B104">
        <f t="shared" si="20"/>
        <v>76</v>
      </c>
      <c r="C104" s="2">
        <f>SUM(O$29:O104)</f>
        <v>76</v>
      </c>
      <c r="D104" s="2">
        <f>SUM(P$29:P104)</f>
        <v>0</v>
      </c>
      <c r="E104" s="2">
        <f>SUM(Q$29:Q104)</f>
        <v>0</v>
      </c>
      <c r="G104">
        <f t="shared" si="21"/>
        <v>1.25</v>
      </c>
      <c r="H104">
        <f t="shared" si="22"/>
        <v>-0.35</v>
      </c>
      <c r="I104" s="45">
        <f t="shared" si="23"/>
        <v>0</v>
      </c>
      <c r="M104">
        <f t="shared" si="24"/>
        <v>0</v>
      </c>
      <c r="O104">
        <f t="shared" si="25"/>
        <v>1</v>
      </c>
      <c r="P104">
        <f t="shared" si="26"/>
        <v>0</v>
      </c>
      <c r="Q104">
        <f t="shared" si="27"/>
        <v>0</v>
      </c>
    </row>
    <row r="105" spans="1:17" hidden="1" x14ac:dyDescent="0.25">
      <c r="A105">
        <v>77</v>
      </c>
      <c r="B105">
        <f t="shared" ref="B105:B108" si="28">SUM(C105:E105)</f>
        <v>77</v>
      </c>
      <c r="C105" s="2">
        <f>SUM(O$29:O105)</f>
        <v>77</v>
      </c>
      <c r="D105" s="2">
        <f>SUM(P$29:P105)</f>
        <v>0</v>
      </c>
      <c r="E105" s="2">
        <f>SUM(Q$29:Q105)</f>
        <v>0</v>
      </c>
      <c r="G105">
        <f t="shared" ref="G105:G108" si="29">IF(M104&lt;0.25,G$7,M104)</f>
        <v>1.25</v>
      </c>
      <c r="H105">
        <f t="shared" ref="H105:H108" si="30">IF(($C$6-G105)&gt;G$7,G$7,($C$6-G105))</f>
        <v>-0.35</v>
      </c>
      <c r="I105" s="45">
        <f t="shared" ref="I105:I108" si="31">IF(($C$6-(G105+H105))&gt;0,($C$6-(G105+H105)),0)</f>
        <v>0</v>
      </c>
      <c r="M105">
        <f t="shared" ref="M105:M108" si="32">IF(H105&lt;0,0,IF(I105&gt;0,(G$7-I105),(G$7-H105)))</f>
        <v>0</v>
      </c>
      <c r="O105">
        <f t="shared" ref="O105:O108" si="33">IF((G105&lt;G$7),0,1)</f>
        <v>1</v>
      </c>
      <c r="P105">
        <f t="shared" ref="P105:P108" si="34">IF(H105&lt;=G$7,IF(H105&gt;0,1,0),0)</f>
        <v>0</v>
      </c>
      <c r="Q105">
        <f t="shared" ref="Q105:Q108" si="35">IF(I105&lt;=G$7,IF(I105=0,0,1),2)</f>
        <v>0</v>
      </c>
    </row>
    <row r="106" spans="1:17" hidden="1" x14ac:dyDescent="0.25">
      <c r="A106">
        <v>78</v>
      </c>
      <c r="B106">
        <f t="shared" si="28"/>
        <v>78</v>
      </c>
      <c r="C106" s="2">
        <f>SUM(O$29:O106)</f>
        <v>78</v>
      </c>
      <c r="D106" s="2">
        <f>SUM(P$29:P106)</f>
        <v>0</v>
      </c>
      <c r="E106" s="2">
        <f>SUM(Q$29:Q106)</f>
        <v>0</v>
      </c>
      <c r="G106">
        <f t="shared" si="29"/>
        <v>1.25</v>
      </c>
      <c r="H106">
        <f t="shared" si="30"/>
        <v>-0.35</v>
      </c>
      <c r="I106" s="45">
        <f t="shared" si="31"/>
        <v>0</v>
      </c>
      <c r="M106">
        <f t="shared" si="32"/>
        <v>0</v>
      </c>
      <c r="O106">
        <f t="shared" si="33"/>
        <v>1</v>
      </c>
      <c r="P106">
        <f t="shared" si="34"/>
        <v>0</v>
      </c>
      <c r="Q106">
        <f t="shared" si="35"/>
        <v>0</v>
      </c>
    </row>
    <row r="107" spans="1:17" hidden="1" x14ac:dyDescent="0.25">
      <c r="A107">
        <v>79</v>
      </c>
      <c r="B107">
        <f t="shared" si="28"/>
        <v>79</v>
      </c>
      <c r="C107" s="2">
        <f>SUM(O$29:O107)</f>
        <v>79</v>
      </c>
      <c r="D107" s="2">
        <f>SUM(P$29:P107)</f>
        <v>0</v>
      </c>
      <c r="E107" s="2">
        <f>SUM(Q$29:Q107)</f>
        <v>0</v>
      </c>
      <c r="G107">
        <f t="shared" si="29"/>
        <v>1.25</v>
      </c>
      <c r="H107">
        <f t="shared" si="30"/>
        <v>-0.35</v>
      </c>
      <c r="I107" s="45">
        <f t="shared" si="31"/>
        <v>0</v>
      </c>
      <c r="M107">
        <f t="shared" si="32"/>
        <v>0</v>
      </c>
      <c r="O107">
        <f t="shared" si="33"/>
        <v>1</v>
      </c>
      <c r="P107">
        <f t="shared" si="34"/>
        <v>0</v>
      </c>
      <c r="Q107">
        <f t="shared" si="35"/>
        <v>0</v>
      </c>
    </row>
    <row r="108" spans="1:17" hidden="1" x14ac:dyDescent="0.25">
      <c r="A108">
        <v>80</v>
      </c>
      <c r="B108">
        <f t="shared" si="28"/>
        <v>80</v>
      </c>
      <c r="C108" s="2">
        <f>SUM(O$29:O108)</f>
        <v>80</v>
      </c>
      <c r="D108" s="2">
        <f>SUM(P$29:P108)</f>
        <v>0</v>
      </c>
      <c r="E108" s="2">
        <f>SUM(Q$29:Q108)</f>
        <v>0</v>
      </c>
      <c r="G108">
        <f t="shared" si="29"/>
        <v>1.25</v>
      </c>
      <c r="H108">
        <f t="shared" si="30"/>
        <v>-0.35</v>
      </c>
      <c r="I108" s="45">
        <f t="shared" si="31"/>
        <v>0</v>
      </c>
      <c r="M108">
        <f t="shared" si="32"/>
        <v>0</v>
      </c>
      <c r="O108">
        <f t="shared" si="33"/>
        <v>1</v>
      </c>
      <c r="P108">
        <f t="shared" si="34"/>
        <v>0</v>
      </c>
      <c r="Q108">
        <f t="shared" si="35"/>
        <v>0</v>
      </c>
    </row>
    <row r="109" spans="1:17" hidden="1" x14ac:dyDescent="0.25">
      <c r="A109">
        <v>81</v>
      </c>
      <c r="B109">
        <f t="shared" ref="B109:B166" si="36">SUM(C109:E109)</f>
        <v>81</v>
      </c>
      <c r="C109" s="2">
        <f>SUM(O$29:O109)</f>
        <v>81</v>
      </c>
      <c r="D109" s="2">
        <f>SUM(P$29:P109)</f>
        <v>0</v>
      </c>
      <c r="E109" s="2">
        <f>SUM(Q$29:Q109)</f>
        <v>0</v>
      </c>
      <c r="G109">
        <f t="shared" ref="G109:G166" si="37">IF(M108&lt;0.25,G$7,M108)</f>
        <v>1.25</v>
      </c>
      <c r="H109">
        <f t="shared" ref="H109:H166" si="38">IF(($C$6-G109)&gt;G$7,G$7,($C$6-G109))</f>
        <v>-0.35</v>
      </c>
      <c r="I109" s="45">
        <f t="shared" ref="I109:I166" si="39">IF(($C$6-(G109+H109))&gt;0,($C$6-(G109+H109)),0)</f>
        <v>0</v>
      </c>
      <c r="M109">
        <f t="shared" ref="M109:M166" si="40">IF(H109&lt;0,0,IF(I109&gt;0,(G$7-I109),(G$7-H109)))</f>
        <v>0</v>
      </c>
      <c r="O109">
        <f t="shared" ref="O109:O166" si="41">IF((G109&lt;G$7),0,1)</f>
        <v>1</v>
      </c>
      <c r="P109">
        <f t="shared" ref="P109:P166" si="42">IF(H109&lt;=G$7,IF(H109&gt;0,1,0),0)</f>
        <v>0</v>
      </c>
      <c r="Q109">
        <f t="shared" ref="Q109:Q166" si="43">IF(I109&lt;=G$7,IF(I109=0,0,1),2)</f>
        <v>0</v>
      </c>
    </row>
    <row r="110" spans="1:17" hidden="1" x14ac:dyDescent="0.25">
      <c r="A110">
        <v>82</v>
      </c>
      <c r="B110">
        <f t="shared" si="36"/>
        <v>82</v>
      </c>
      <c r="C110" s="2">
        <f>SUM(O$29:O110)</f>
        <v>82</v>
      </c>
      <c r="D110" s="2">
        <f>SUM(P$29:P110)</f>
        <v>0</v>
      </c>
      <c r="E110" s="2">
        <f>SUM(Q$29:Q110)</f>
        <v>0</v>
      </c>
      <c r="G110">
        <f t="shared" si="37"/>
        <v>1.25</v>
      </c>
      <c r="H110">
        <f t="shared" si="38"/>
        <v>-0.35</v>
      </c>
      <c r="I110" s="45">
        <f t="shared" si="39"/>
        <v>0</v>
      </c>
      <c r="M110">
        <f t="shared" si="40"/>
        <v>0</v>
      </c>
      <c r="O110">
        <f t="shared" si="41"/>
        <v>1</v>
      </c>
      <c r="P110">
        <f t="shared" si="42"/>
        <v>0</v>
      </c>
      <c r="Q110">
        <f t="shared" si="43"/>
        <v>0</v>
      </c>
    </row>
    <row r="111" spans="1:17" hidden="1" x14ac:dyDescent="0.25">
      <c r="A111">
        <v>83</v>
      </c>
      <c r="B111">
        <f t="shared" si="36"/>
        <v>83</v>
      </c>
      <c r="C111" s="2">
        <f>SUM(O$29:O111)</f>
        <v>83</v>
      </c>
      <c r="D111" s="2">
        <f>SUM(P$29:P111)</f>
        <v>0</v>
      </c>
      <c r="E111" s="2">
        <f>SUM(Q$29:Q111)</f>
        <v>0</v>
      </c>
      <c r="G111">
        <f t="shared" si="37"/>
        <v>1.25</v>
      </c>
      <c r="H111">
        <f t="shared" si="38"/>
        <v>-0.35</v>
      </c>
      <c r="I111" s="45">
        <f t="shared" si="39"/>
        <v>0</v>
      </c>
      <c r="M111">
        <f t="shared" si="40"/>
        <v>0</v>
      </c>
      <c r="O111">
        <f t="shared" si="41"/>
        <v>1</v>
      </c>
      <c r="P111">
        <f t="shared" si="42"/>
        <v>0</v>
      </c>
      <c r="Q111">
        <f t="shared" si="43"/>
        <v>0</v>
      </c>
    </row>
    <row r="112" spans="1:17" hidden="1" x14ac:dyDescent="0.25">
      <c r="A112">
        <v>84</v>
      </c>
      <c r="B112">
        <f t="shared" si="36"/>
        <v>84</v>
      </c>
      <c r="C112" s="2">
        <f>SUM(O$29:O112)</f>
        <v>84</v>
      </c>
      <c r="D112" s="2">
        <f>SUM(P$29:P112)</f>
        <v>0</v>
      </c>
      <c r="E112" s="2">
        <f>SUM(Q$29:Q112)</f>
        <v>0</v>
      </c>
      <c r="G112">
        <f t="shared" si="37"/>
        <v>1.25</v>
      </c>
      <c r="H112">
        <f t="shared" si="38"/>
        <v>-0.35</v>
      </c>
      <c r="I112" s="45">
        <f t="shared" si="39"/>
        <v>0</v>
      </c>
      <c r="M112">
        <f t="shared" si="40"/>
        <v>0</v>
      </c>
      <c r="O112">
        <f t="shared" si="41"/>
        <v>1</v>
      </c>
      <c r="P112">
        <f t="shared" si="42"/>
        <v>0</v>
      </c>
      <c r="Q112">
        <f t="shared" si="43"/>
        <v>0</v>
      </c>
    </row>
    <row r="113" spans="1:17" hidden="1" x14ac:dyDescent="0.25">
      <c r="A113">
        <v>85</v>
      </c>
      <c r="B113">
        <f t="shared" si="36"/>
        <v>85</v>
      </c>
      <c r="C113" s="2">
        <f>SUM(O$29:O113)</f>
        <v>85</v>
      </c>
      <c r="D113" s="2">
        <f>SUM(P$29:P113)</f>
        <v>0</v>
      </c>
      <c r="E113" s="2">
        <f>SUM(Q$29:Q113)</f>
        <v>0</v>
      </c>
      <c r="G113">
        <f t="shared" si="37"/>
        <v>1.25</v>
      </c>
      <c r="H113">
        <f t="shared" si="38"/>
        <v>-0.35</v>
      </c>
      <c r="I113" s="45">
        <f t="shared" si="39"/>
        <v>0</v>
      </c>
      <c r="M113">
        <f t="shared" si="40"/>
        <v>0</v>
      </c>
      <c r="O113">
        <f t="shared" si="41"/>
        <v>1</v>
      </c>
      <c r="P113">
        <f t="shared" si="42"/>
        <v>0</v>
      </c>
      <c r="Q113">
        <f t="shared" si="43"/>
        <v>0</v>
      </c>
    </row>
    <row r="114" spans="1:17" hidden="1" x14ac:dyDescent="0.25">
      <c r="A114">
        <v>86</v>
      </c>
      <c r="B114">
        <f t="shared" si="36"/>
        <v>86</v>
      </c>
      <c r="C114" s="2">
        <f>SUM(O$29:O114)</f>
        <v>86</v>
      </c>
      <c r="D114" s="2">
        <f>SUM(P$29:P114)</f>
        <v>0</v>
      </c>
      <c r="E114" s="2">
        <f>SUM(Q$29:Q114)</f>
        <v>0</v>
      </c>
      <c r="G114">
        <f t="shared" si="37"/>
        <v>1.25</v>
      </c>
      <c r="H114">
        <f t="shared" si="38"/>
        <v>-0.35</v>
      </c>
      <c r="I114" s="45">
        <f t="shared" si="39"/>
        <v>0</v>
      </c>
      <c r="M114">
        <f t="shared" si="40"/>
        <v>0</v>
      </c>
      <c r="O114">
        <f t="shared" si="41"/>
        <v>1</v>
      </c>
      <c r="P114">
        <f t="shared" si="42"/>
        <v>0</v>
      </c>
      <c r="Q114">
        <f t="shared" si="43"/>
        <v>0</v>
      </c>
    </row>
    <row r="115" spans="1:17" hidden="1" x14ac:dyDescent="0.25">
      <c r="A115">
        <v>87</v>
      </c>
      <c r="B115">
        <f t="shared" si="36"/>
        <v>87</v>
      </c>
      <c r="C115" s="2">
        <f>SUM(O$29:O115)</f>
        <v>87</v>
      </c>
      <c r="D115" s="2">
        <f>SUM(P$29:P115)</f>
        <v>0</v>
      </c>
      <c r="E115" s="2">
        <f>SUM(Q$29:Q115)</f>
        <v>0</v>
      </c>
      <c r="G115">
        <f t="shared" si="37"/>
        <v>1.25</v>
      </c>
      <c r="H115">
        <f t="shared" si="38"/>
        <v>-0.35</v>
      </c>
      <c r="I115" s="45">
        <f t="shared" si="39"/>
        <v>0</v>
      </c>
      <c r="M115">
        <f t="shared" si="40"/>
        <v>0</v>
      </c>
      <c r="O115">
        <f t="shared" si="41"/>
        <v>1</v>
      </c>
      <c r="P115">
        <f t="shared" si="42"/>
        <v>0</v>
      </c>
      <c r="Q115">
        <f t="shared" si="43"/>
        <v>0</v>
      </c>
    </row>
    <row r="116" spans="1:17" hidden="1" x14ac:dyDescent="0.25">
      <c r="A116">
        <v>88</v>
      </c>
      <c r="B116">
        <f t="shared" si="36"/>
        <v>88</v>
      </c>
      <c r="C116" s="2">
        <f>SUM(O$29:O116)</f>
        <v>88</v>
      </c>
      <c r="D116" s="2">
        <f>SUM(P$29:P116)</f>
        <v>0</v>
      </c>
      <c r="E116" s="2">
        <f>SUM(Q$29:Q116)</f>
        <v>0</v>
      </c>
      <c r="G116">
        <f t="shared" si="37"/>
        <v>1.25</v>
      </c>
      <c r="H116">
        <f t="shared" si="38"/>
        <v>-0.35</v>
      </c>
      <c r="I116" s="45">
        <f t="shared" si="39"/>
        <v>0</v>
      </c>
      <c r="M116">
        <f t="shared" si="40"/>
        <v>0</v>
      </c>
      <c r="O116">
        <f t="shared" si="41"/>
        <v>1</v>
      </c>
      <c r="P116">
        <f t="shared" si="42"/>
        <v>0</v>
      </c>
      <c r="Q116">
        <f t="shared" si="43"/>
        <v>0</v>
      </c>
    </row>
    <row r="117" spans="1:17" hidden="1" x14ac:dyDescent="0.25">
      <c r="A117">
        <v>89</v>
      </c>
      <c r="B117">
        <f t="shared" si="36"/>
        <v>89</v>
      </c>
      <c r="C117" s="2">
        <f>SUM(O$29:O117)</f>
        <v>89</v>
      </c>
      <c r="D117" s="2">
        <f>SUM(P$29:P117)</f>
        <v>0</v>
      </c>
      <c r="E117" s="2">
        <f>SUM(Q$29:Q117)</f>
        <v>0</v>
      </c>
      <c r="G117">
        <f t="shared" si="37"/>
        <v>1.25</v>
      </c>
      <c r="H117">
        <f t="shared" si="38"/>
        <v>-0.35</v>
      </c>
      <c r="I117" s="45">
        <f t="shared" si="39"/>
        <v>0</v>
      </c>
      <c r="M117">
        <f t="shared" si="40"/>
        <v>0</v>
      </c>
      <c r="O117">
        <f t="shared" si="41"/>
        <v>1</v>
      </c>
      <c r="P117">
        <f t="shared" si="42"/>
        <v>0</v>
      </c>
      <c r="Q117">
        <f t="shared" si="43"/>
        <v>0</v>
      </c>
    </row>
    <row r="118" spans="1:17" hidden="1" x14ac:dyDescent="0.25">
      <c r="A118">
        <v>90</v>
      </c>
      <c r="B118">
        <f t="shared" si="36"/>
        <v>90</v>
      </c>
      <c r="C118" s="2">
        <f>SUM(O$29:O118)</f>
        <v>90</v>
      </c>
      <c r="D118" s="2">
        <f>SUM(P$29:P118)</f>
        <v>0</v>
      </c>
      <c r="E118" s="2">
        <f>SUM(Q$29:Q118)</f>
        <v>0</v>
      </c>
      <c r="G118">
        <f t="shared" si="37"/>
        <v>1.25</v>
      </c>
      <c r="H118">
        <f t="shared" si="38"/>
        <v>-0.35</v>
      </c>
      <c r="I118" s="45">
        <f t="shared" si="39"/>
        <v>0</v>
      </c>
      <c r="M118">
        <f t="shared" si="40"/>
        <v>0</v>
      </c>
      <c r="O118">
        <f t="shared" si="41"/>
        <v>1</v>
      </c>
      <c r="P118">
        <f t="shared" si="42"/>
        <v>0</v>
      </c>
      <c r="Q118">
        <f t="shared" si="43"/>
        <v>0</v>
      </c>
    </row>
    <row r="119" spans="1:17" hidden="1" x14ac:dyDescent="0.25">
      <c r="A119">
        <v>91</v>
      </c>
      <c r="B119">
        <f t="shared" si="36"/>
        <v>91</v>
      </c>
      <c r="C119" s="2">
        <f>SUM(O$29:O119)</f>
        <v>91</v>
      </c>
      <c r="D119" s="2">
        <f>SUM(P$29:P119)</f>
        <v>0</v>
      </c>
      <c r="E119" s="2">
        <f>SUM(Q$29:Q119)</f>
        <v>0</v>
      </c>
      <c r="G119">
        <f t="shared" si="37"/>
        <v>1.25</v>
      </c>
      <c r="H119">
        <f t="shared" si="38"/>
        <v>-0.35</v>
      </c>
      <c r="I119" s="45">
        <f t="shared" si="39"/>
        <v>0</v>
      </c>
      <c r="M119">
        <f t="shared" si="40"/>
        <v>0</v>
      </c>
      <c r="O119">
        <f t="shared" si="41"/>
        <v>1</v>
      </c>
      <c r="P119">
        <f t="shared" si="42"/>
        <v>0</v>
      </c>
      <c r="Q119">
        <f t="shared" si="43"/>
        <v>0</v>
      </c>
    </row>
    <row r="120" spans="1:17" hidden="1" x14ac:dyDescent="0.25">
      <c r="A120">
        <v>92</v>
      </c>
      <c r="B120">
        <f t="shared" si="36"/>
        <v>92</v>
      </c>
      <c r="C120" s="2">
        <f>SUM(O$29:O120)</f>
        <v>92</v>
      </c>
      <c r="D120" s="2">
        <f>SUM(P$29:P120)</f>
        <v>0</v>
      </c>
      <c r="E120" s="2">
        <f>SUM(Q$29:Q120)</f>
        <v>0</v>
      </c>
      <c r="G120">
        <f t="shared" si="37"/>
        <v>1.25</v>
      </c>
      <c r="H120">
        <f t="shared" si="38"/>
        <v>-0.35</v>
      </c>
      <c r="I120" s="45">
        <f t="shared" si="39"/>
        <v>0</v>
      </c>
      <c r="M120">
        <f t="shared" si="40"/>
        <v>0</v>
      </c>
      <c r="O120">
        <f t="shared" si="41"/>
        <v>1</v>
      </c>
      <c r="P120">
        <f t="shared" si="42"/>
        <v>0</v>
      </c>
      <c r="Q120">
        <f t="shared" si="43"/>
        <v>0</v>
      </c>
    </row>
    <row r="121" spans="1:17" hidden="1" x14ac:dyDescent="0.25">
      <c r="A121">
        <v>93</v>
      </c>
      <c r="B121">
        <f t="shared" si="36"/>
        <v>93</v>
      </c>
      <c r="C121" s="2">
        <f>SUM(O$29:O121)</f>
        <v>93</v>
      </c>
      <c r="D121" s="2">
        <f>SUM(P$29:P121)</f>
        <v>0</v>
      </c>
      <c r="E121" s="2">
        <f>SUM(Q$29:Q121)</f>
        <v>0</v>
      </c>
      <c r="G121">
        <f t="shared" si="37"/>
        <v>1.25</v>
      </c>
      <c r="H121">
        <f t="shared" si="38"/>
        <v>-0.35</v>
      </c>
      <c r="I121" s="45">
        <f t="shared" si="39"/>
        <v>0</v>
      </c>
      <c r="M121">
        <f t="shared" si="40"/>
        <v>0</v>
      </c>
      <c r="O121">
        <f t="shared" si="41"/>
        <v>1</v>
      </c>
      <c r="P121">
        <f t="shared" si="42"/>
        <v>0</v>
      </c>
      <c r="Q121">
        <f t="shared" si="43"/>
        <v>0</v>
      </c>
    </row>
    <row r="122" spans="1:17" hidden="1" x14ac:dyDescent="0.25">
      <c r="A122">
        <v>94</v>
      </c>
      <c r="B122">
        <f t="shared" si="36"/>
        <v>94</v>
      </c>
      <c r="C122" s="2">
        <f>SUM(O$29:O122)</f>
        <v>94</v>
      </c>
      <c r="D122" s="2">
        <f>SUM(P$29:P122)</f>
        <v>0</v>
      </c>
      <c r="E122" s="2">
        <f>SUM(Q$29:Q122)</f>
        <v>0</v>
      </c>
      <c r="G122">
        <f t="shared" si="37"/>
        <v>1.25</v>
      </c>
      <c r="H122">
        <f t="shared" si="38"/>
        <v>-0.35</v>
      </c>
      <c r="I122" s="45">
        <f t="shared" si="39"/>
        <v>0</v>
      </c>
      <c r="M122">
        <f t="shared" si="40"/>
        <v>0</v>
      </c>
      <c r="O122">
        <f t="shared" si="41"/>
        <v>1</v>
      </c>
      <c r="P122">
        <f t="shared" si="42"/>
        <v>0</v>
      </c>
      <c r="Q122">
        <f t="shared" si="43"/>
        <v>0</v>
      </c>
    </row>
    <row r="123" spans="1:17" hidden="1" x14ac:dyDescent="0.25">
      <c r="A123">
        <v>95</v>
      </c>
      <c r="B123">
        <f t="shared" si="36"/>
        <v>95</v>
      </c>
      <c r="C123" s="2">
        <f>SUM(O$29:O123)</f>
        <v>95</v>
      </c>
      <c r="D123" s="2">
        <f>SUM(P$29:P123)</f>
        <v>0</v>
      </c>
      <c r="E123" s="2">
        <f>SUM(Q$29:Q123)</f>
        <v>0</v>
      </c>
      <c r="G123">
        <f t="shared" si="37"/>
        <v>1.25</v>
      </c>
      <c r="H123">
        <f t="shared" si="38"/>
        <v>-0.35</v>
      </c>
      <c r="I123" s="45">
        <f t="shared" si="39"/>
        <v>0</v>
      </c>
      <c r="M123">
        <f t="shared" si="40"/>
        <v>0</v>
      </c>
      <c r="O123">
        <f t="shared" si="41"/>
        <v>1</v>
      </c>
      <c r="P123">
        <f t="shared" si="42"/>
        <v>0</v>
      </c>
      <c r="Q123">
        <f t="shared" si="43"/>
        <v>0</v>
      </c>
    </row>
    <row r="124" spans="1:17" hidden="1" x14ac:dyDescent="0.25">
      <c r="A124">
        <v>96</v>
      </c>
      <c r="B124">
        <f t="shared" si="36"/>
        <v>96</v>
      </c>
      <c r="C124" s="2">
        <f>SUM(O$29:O124)</f>
        <v>96</v>
      </c>
      <c r="D124" s="2">
        <f>SUM(P$29:P124)</f>
        <v>0</v>
      </c>
      <c r="E124" s="2">
        <f>SUM(Q$29:Q124)</f>
        <v>0</v>
      </c>
      <c r="G124">
        <f t="shared" si="37"/>
        <v>1.25</v>
      </c>
      <c r="H124">
        <f t="shared" si="38"/>
        <v>-0.35</v>
      </c>
      <c r="I124" s="45">
        <f t="shared" si="39"/>
        <v>0</v>
      </c>
      <c r="M124">
        <f t="shared" si="40"/>
        <v>0</v>
      </c>
      <c r="O124">
        <f t="shared" si="41"/>
        <v>1</v>
      </c>
      <c r="P124">
        <f t="shared" si="42"/>
        <v>0</v>
      </c>
      <c r="Q124">
        <f t="shared" si="43"/>
        <v>0</v>
      </c>
    </row>
    <row r="125" spans="1:17" hidden="1" x14ac:dyDescent="0.25">
      <c r="A125">
        <v>97</v>
      </c>
      <c r="B125">
        <f t="shared" si="36"/>
        <v>97</v>
      </c>
      <c r="C125" s="2">
        <f>SUM(O$29:O125)</f>
        <v>97</v>
      </c>
      <c r="D125" s="2">
        <f>SUM(P$29:P125)</f>
        <v>0</v>
      </c>
      <c r="E125" s="2">
        <f>SUM(Q$29:Q125)</f>
        <v>0</v>
      </c>
      <c r="G125">
        <f t="shared" si="37"/>
        <v>1.25</v>
      </c>
      <c r="H125">
        <f t="shared" si="38"/>
        <v>-0.35</v>
      </c>
      <c r="I125" s="45">
        <f t="shared" si="39"/>
        <v>0</v>
      </c>
      <c r="M125">
        <f t="shared" si="40"/>
        <v>0</v>
      </c>
      <c r="O125">
        <f t="shared" si="41"/>
        <v>1</v>
      </c>
      <c r="P125">
        <f t="shared" si="42"/>
        <v>0</v>
      </c>
      <c r="Q125">
        <f t="shared" si="43"/>
        <v>0</v>
      </c>
    </row>
    <row r="126" spans="1:17" hidden="1" x14ac:dyDescent="0.25">
      <c r="A126">
        <v>98</v>
      </c>
      <c r="B126">
        <f t="shared" si="36"/>
        <v>98</v>
      </c>
      <c r="C126" s="2">
        <f>SUM(O$29:O126)</f>
        <v>98</v>
      </c>
      <c r="D126" s="2">
        <f>SUM(P$29:P126)</f>
        <v>0</v>
      </c>
      <c r="E126" s="2">
        <f>SUM(Q$29:Q126)</f>
        <v>0</v>
      </c>
      <c r="G126">
        <f t="shared" si="37"/>
        <v>1.25</v>
      </c>
      <c r="H126">
        <f t="shared" si="38"/>
        <v>-0.35</v>
      </c>
      <c r="I126" s="45">
        <f t="shared" si="39"/>
        <v>0</v>
      </c>
      <c r="M126">
        <f t="shared" si="40"/>
        <v>0</v>
      </c>
      <c r="O126">
        <f t="shared" si="41"/>
        <v>1</v>
      </c>
      <c r="P126">
        <f t="shared" si="42"/>
        <v>0</v>
      </c>
      <c r="Q126">
        <f t="shared" si="43"/>
        <v>0</v>
      </c>
    </row>
    <row r="127" spans="1:17" hidden="1" x14ac:dyDescent="0.25">
      <c r="A127">
        <v>99</v>
      </c>
      <c r="B127">
        <f t="shared" si="36"/>
        <v>99</v>
      </c>
      <c r="C127" s="2">
        <f>SUM(O$29:O127)</f>
        <v>99</v>
      </c>
      <c r="D127" s="2">
        <f>SUM(P$29:P127)</f>
        <v>0</v>
      </c>
      <c r="E127" s="2">
        <f>SUM(Q$29:Q127)</f>
        <v>0</v>
      </c>
      <c r="G127">
        <f t="shared" si="37"/>
        <v>1.25</v>
      </c>
      <c r="H127">
        <f t="shared" si="38"/>
        <v>-0.35</v>
      </c>
      <c r="I127" s="45">
        <f t="shared" si="39"/>
        <v>0</v>
      </c>
      <c r="M127">
        <f t="shared" si="40"/>
        <v>0</v>
      </c>
      <c r="O127">
        <f t="shared" si="41"/>
        <v>1</v>
      </c>
      <c r="P127">
        <f t="shared" si="42"/>
        <v>0</v>
      </c>
      <c r="Q127">
        <f t="shared" si="43"/>
        <v>0</v>
      </c>
    </row>
    <row r="128" spans="1:17" hidden="1" x14ac:dyDescent="0.25">
      <c r="A128">
        <v>100</v>
      </c>
      <c r="B128">
        <f t="shared" si="36"/>
        <v>100</v>
      </c>
      <c r="C128" s="2">
        <f>SUM(O$29:O128)</f>
        <v>100</v>
      </c>
      <c r="D128" s="2">
        <f>SUM(P$29:P128)</f>
        <v>0</v>
      </c>
      <c r="E128" s="2">
        <f>SUM(Q$29:Q128)</f>
        <v>0</v>
      </c>
      <c r="G128">
        <f t="shared" si="37"/>
        <v>1.25</v>
      </c>
      <c r="H128">
        <f t="shared" si="38"/>
        <v>-0.35</v>
      </c>
      <c r="I128" s="45">
        <f t="shared" si="39"/>
        <v>0</v>
      </c>
      <c r="M128">
        <f t="shared" si="40"/>
        <v>0</v>
      </c>
      <c r="O128">
        <f t="shared" si="41"/>
        <v>1</v>
      </c>
      <c r="P128">
        <f t="shared" si="42"/>
        <v>0</v>
      </c>
      <c r="Q128">
        <f t="shared" si="43"/>
        <v>0</v>
      </c>
    </row>
    <row r="129" spans="1:17" hidden="1" x14ac:dyDescent="0.25">
      <c r="A129">
        <v>101</v>
      </c>
      <c r="B129">
        <f t="shared" si="36"/>
        <v>101</v>
      </c>
      <c r="C129" s="2">
        <f>SUM(O$29:O129)</f>
        <v>101</v>
      </c>
      <c r="D129" s="2">
        <f>SUM(P$29:P129)</f>
        <v>0</v>
      </c>
      <c r="E129" s="2">
        <f>SUM(Q$29:Q129)</f>
        <v>0</v>
      </c>
      <c r="G129">
        <f t="shared" si="37"/>
        <v>1.25</v>
      </c>
      <c r="H129">
        <f t="shared" si="38"/>
        <v>-0.35</v>
      </c>
      <c r="I129" s="45">
        <f t="shared" si="39"/>
        <v>0</v>
      </c>
      <c r="M129">
        <f t="shared" si="40"/>
        <v>0</v>
      </c>
      <c r="O129">
        <f t="shared" si="41"/>
        <v>1</v>
      </c>
      <c r="P129">
        <f t="shared" si="42"/>
        <v>0</v>
      </c>
      <c r="Q129">
        <f t="shared" si="43"/>
        <v>0</v>
      </c>
    </row>
    <row r="130" spans="1:17" hidden="1" x14ac:dyDescent="0.25">
      <c r="A130">
        <v>102</v>
      </c>
      <c r="B130">
        <f t="shared" si="36"/>
        <v>102</v>
      </c>
      <c r="C130" s="2">
        <f>SUM(O$29:O130)</f>
        <v>102</v>
      </c>
      <c r="D130" s="2">
        <f>SUM(P$29:P130)</f>
        <v>0</v>
      </c>
      <c r="E130" s="2">
        <f>SUM(Q$29:Q130)</f>
        <v>0</v>
      </c>
      <c r="G130">
        <f t="shared" si="37"/>
        <v>1.25</v>
      </c>
      <c r="H130">
        <f t="shared" si="38"/>
        <v>-0.35</v>
      </c>
      <c r="I130" s="45">
        <f t="shared" si="39"/>
        <v>0</v>
      </c>
      <c r="M130">
        <f t="shared" si="40"/>
        <v>0</v>
      </c>
      <c r="O130">
        <f t="shared" si="41"/>
        <v>1</v>
      </c>
      <c r="P130">
        <f t="shared" si="42"/>
        <v>0</v>
      </c>
      <c r="Q130">
        <f t="shared" si="43"/>
        <v>0</v>
      </c>
    </row>
    <row r="131" spans="1:17" hidden="1" x14ac:dyDescent="0.25">
      <c r="A131">
        <v>103</v>
      </c>
      <c r="B131">
        <f t="shared" si="36"/>
        <v>103</v>
      </c>
      <c r="C131" s="2">
        <f>SUM(O$29:O131)</f>
        <v>103</v>
      </c>
      <c r="D131" s="2">
        <f>SUM(P$29:P131)</f>
        <v>0</v>
      </c>
      <c r="E131" s="2">
        <f>SUM(Q$29:Q131)</f>
        <v>0</v>
      </c>
      <c r="G131">
        <f t="shared" si="37"/>
        <v>1.25</v>
      </c>
      <c r="H131">
        <f t="shared" si="38"/>
        <v>-0.35</v>
      </c>
      <c r="I131" s="45">
        <f t="shared" si="39"/>
        <v>0</v>
      </c>
      <c r="M131">
        <f t="shared" si="40"/>
        <v>0</v>
      </c>
      <c r="O131">
        <f t="shared" si="41"/>
        <v>1</v>
      </c>
      <c r="P131">
        <f t="shared" si="42"/>
        <v>0</v>
      </c>
      <c r="Q131">
        <f t="shared" si="43"/>
        <v>0</v>
      </c>
    </row>
    <row r="132" spans="1:17" hidden="1" x14ac:dyDescent="0.25">
      <c r="A132">
        <v>104</v>
      </c>
      <c r="B132">
        <f t="shared" si="36"/>
        <v>104</v>
      </c>
      <c r="C132" s="2">
        <f>SUM(O$29:O132)</f>
        <v>104</v>
      </c>
      <c r="D132" s="2">
        <f>SUM(P$29:P132)</f>
        <v>0</v>
      </c>
      <c r="E132" s="2">
        <f>SUM(Q$29:Q132)</f>
        <v>0</v>
      </c>
      <c r="G132">
        <f t="shared" si="37"/>
        <v>1.25</v>
      </c>
      <c r="H132">
        <f t="shared" si="38"/>
        <v>-0.35</v>
      </c>
      <c r="I132" s="45">
        <f t="shared" si="39"/>
        <v>0</v>
      </c>
      <c r="M132">
        <f t="shared" si="40"/>
        <v>0</v>
      </c>
      <c r="O132">
        <f t="shared" si="41"/>
        <v>1</v>
      </c>
      <c r="P132">
        <f t="shared" si="42"/>
        <v>0</v>
      </c>
      <c r="Q132">
        <f t="shared" si="43"/>
        <v>0</v>
      </c>
    </row>
    <row r="133" spans="1:17" hidden="1" x14ac:dyDescent="0.25">
      <c r="A133">
        <v>105</v>
      </c>
      <c r="B133">
        <f t="shared" si="36"/>
        <v>105</v>
      </c>
      <c r="C133" s="2">
        <f>SUM(O$29:O133)</f>
        <v>105</v>
      </c>
      <c r="D133" s="2">
        <f>SUM(P$29:P133)</f>
        <v>0</v>
      </c>
      <c r="E133" s="2">
        <f>SUM(Q$29:Q133)</f>
        <v>0</v>
      </c>
      <c r="G133">
        <f t="shared" si="37"/>
        <v>1.25</v>
      </c>
      <c r="H133">
        <f t="shared" si="38"/>
        <v>-0.35</v>
      </c>
      <c r="I133" s="45">
        <f t="shared" si="39"/>
        <v>0</v>
      </c>
      <c r="M133">
        <f t="shared" si="40"/>
        <v>0</v>
      </c>
      <c r="O133">
        <f t="shared" si="41"/>
        <v>1</v>
      </c>
      <c r="P133">
        <f t="shared" si="42"/>
        <v>0</v>
      </c>
      <c r="Q133">
        <f t="shared" si="43"/>
        <v>0</v>
      </c>
    </row>
    <row r="134" spans="1:17" hidden="1" x14ac:dyDescent="0.25">
      <c r="A134">
        <v>106</v>
      </c>
      <c r="B134">
        <f t="shared" si="36"/>
        <v>106</v>
      </c>
      <c r="C134" s="2">
        <f>SUM(O$29:O134)</f>
        <v>106</v>
      </c>
      <c r="D134" s="2">
        <f>SUM(P$29:P134)</f>
        <v>0</v>
      </c>
      <c r="E134" s="2">
        <f>SUM(Q$29:Q134)</f>
        <v>0</v>
      </c>
      <c r="G134">
        <f t="shared" si="37"/>
        <v>1.25</v>
      </c>
      <c r="H134">
        <f t="shared" si="38"/>
        <v>-0.35</v>
      </c>
      <c r="I134" s="45">
        <f t="shared" si="39"/>
        <v>0</v>
      </c>
      <c r="M134">
        <f t="shared" si="40"/>
        <v>0</v>
      </c>
      <c r="O134">
        <f t="shared" si="41"/>
        <v>1</v>
      </c>
      <c r="P134">
        <f t="shared" si="42"/>
        <v>0</v>
      </c>
      <c r="Q134">
        <f t="shared" si="43"/>
        <v>0</v>
      </c>
    </row>
    <row r="135" spans="1:17" hidden="1" x14ac:dyDescent="0.25">
      <c r="A135">
        <v>107</v>
      </c>
      <c r="B135">
        <f t="shared" si="36"/>
        <v>107</v>
      </c>
      <c r="C135" s="2">
        <f>SUM(O$29:O135)</f>
        <v>107</v>
      </c>
      <c r="D135" s="2">
        <f>SUM(P$29:P135)</f>
        <v>0</v>
      </c>
      <c r="E135" s="2">
        <f>SUM(Q$29:Q135)</f>
        <v>0</v>
      </c>
      <c r="G135">
        <f t="shared" si="37"/>
        <v>1.25</v>
      </c>
      <c r="H135">
        <f t="shared" si="38"/>
        <v>-0.35</v>
      </c>
      <c r="I135" s="45">
        <f t="shared" si="39"/>
        <v>0</v>
      </c>
      <c r="M135">
        <f t="shared" si="40"/>
        <v>0</v>
      </c>
      <c r="O135">
        <f t="shared" si="41"/>
        <v>1</v>
      </c>
      <c r="P135">
        <f t="shared" si="42"/>
        <v>0</v>
      </c>
      <c r="Q135">
        <f t="shared" si="43"/>
        <v>0</v>
      </c>
    </row>
    <row r="136" spans="1:17" hidden="1" x14ac:dyDescent="0.25">
      <c r="A136">
        <v>108</v>
      </c>
      <c r="B136">
        <f t="shared" si="36"/>
        <v>108</v>
      </c>
      <c r="C136" s="2">
        <f>SUM(O$29:O136)</f>
        <v>108</v>
      </c>
      <c r="D136" s="2">
        <f>SUM(P$29:P136)</f>
        <v>0</v>
      </c>
      <c r="E136" s="2">
        <f>SUM(Q$29:Q136)</f>
        <v>0</v>
      </c>
      <c r="G136">
        <f t="shared" si="37"/>
        <v>1.25</v>
      </c>
      <c r="H136">
        <f t="shared" si="38"/>
        <v>-0.35</v>
      </c>
      <c r="I136" s="45">
        <f t="shared" si="39"/>
        <v>0</v>
      </c>
      <c r="M136">
        <f t="shared" si="40"/>
        <v>0</v>
      </c>
      <c r="O136">
        <f t="shared" si="41"/>
        <v>1</v>
      </c>
      <c r="P136">
        <f t="shared" si="42"/>
        <v>0</v>
      </c>
      <c r="Q136">
        <f t="shared" si="43"/>
        <v>0</v>
      </c>
    </row>
    <row r="137" spans="1:17" hidden="1" x14ac:dyDescent="0.25">
      <c r="A137">
        <v>109</v>
      </c>
      <c r="B137">
        <f t="shared" si="36"/>
        <v>109</v>
      </c>
      <c r="C137" s="2">
        <f>SUM(O$29:O137)</f>
        <v>109</v>
      </c>
      <c r="D137" s="2">
        <f>SUM(P$29:P137)</f>
        <v>0</v>
      </c>
      <c r="E137" s="2">
        <f>SUM(Q$29:Q137)</f>
        <v>0</v>
      </c>
      <c r="G137">
        <f t="shared" si="37"/>
        <v>1.25</v>
      </c>
      <c r="H137">
        <f t="shared" si="38"/>
        <v>-0.35</v>
      </c>
      <c r="I137" s="45">
        <f t="shared" si="39"/>
        <v>0</v>
      </c>
      <c r="M137">
        <f t="shared" si="40"/>
        <v>0</v>
      </c>
      <c r="O137">
        <f t="shared" si="41"/>
        <v>1</v>
      </c>
      <c r="P137">
        <f t="shared" si="42"/>
        <v>0</v>
      </c>
      <c r="Q137">
        <f t="shared" si="43"/>
        <v>0</v>
      </c>
    </row>
    <row r="138" spans="1:17" hidden="1" x14ac:dyDescent="0.25">
      <c r="A138">
        <v>110</v>
      </c>
      <c r="B138">
        <f t="shared" si="36"/>
        <v>110</v>
      </c>
      <c r="C138" s="2">
        <f>SUM(O$29:O138)</f>
        <v>110</v>
      </c>
      <c r="D138" s="2">
        <f>SUM(P$29:P138)</f>
        <v>0</v>
      </c>
      <c r="E138" s="2">
        <f>SUM(Q$29:Q138)</f>
        <v>0</v>
      </c>
      <c r="G138">
        <f t="shared" si="37"/>
        <v>1.25</v>
      </c>
      <c r="H138">
        <f t="shared" si="38"/>
        <v>-0.35</v>
      </c>
      <c r="I138" s="45">
        <f t="shared" si="39"/>
        <v>0</v>
      </c>
      <c r="M138">
        <f t="shared" si="40"/>
        <v>0</v>
      </c>
      <c r="O138">
        <f t="shared" si="41"/>
        <v>1</v>
      </c>
      <c r="P138">
        <f t="shared" si="42"/>
        <v>0</v>
      </c>
      <c r="Q138">
        <f t="shared" si="43"/>
        <v>0</v>
      </c>
    </row>
    <row r="139" spans="1:17" hidden="1" x14ac:dyDescent="0.25">
      <c r="A139">
        <v>111</v>
      </c>
      <c r="B139">
        <f t="shared" si="36"/>
        <v>111</v>
      </c>
      <c r="C139" s="2">
        <f>SUM(O$29:O139)</f>
        <v>111</v>
      </c>
      <c r="D139" s="2">
        <f>SUM(P$29:P139)</f>
        <v>0</v>
      </c>
      <c r="E139" s="2">
        <f>SUM(Q$29:Q139)</f>
        <v>0</v>
      </c>
      <c r="G139">
        <f t="shared" si="37"/>
        <v>1.25</v>
      </c>
      <c r="H139">
        <f t="shared" si="38"/>
        <v>-0.35</v>
      </c>
      <c r="I139" s="45">
        <f t="shared" si="39"/>
        <v>0</v>
      </c>
      <c r="M139">
        <f t="shared" si="40"/>
        <v>0</v>
      </c>
      <c r="O139">
        <f t="shared" si="41"/>
        <v>1</v>
      </c>
      <c r="P139">
        <f t="shared" si="42"/>
        <v>0</v>
      </c>
      <c r="Q139">
        <f t="shared" si="43"/>
        <v>0</v>
      </c>
    </row>
    <row r="140" spans="1:17" hidden="1" x14ac:dyDescent="0.25">
      <c r="A140">
        <v>112</v>
      </c>
      <c r="B140">
        <f t="shared" si="36"/>
        <v>112</v>
      </c>
      <c r="C140" s="2">
        <f>SUM(O$29:O140)</f>
        <v>112</v>
      </c>
      <c r="D140" s="2">
        <f>SUM(P$29:P140)</f>
        <v>0</v>
      </c>
      <c r="E140" s="2">
        <f>SUM(Q$29:Q140)</f>
        <v>0</v>
      </c>
      <c r="G140">
        <f t="shared" si="37"/>
        <v>1.25</v>
      </c>
      <c r="H140">
        <f t="shared" si="38"/>
        <v>-0.35</v>
      </c>
      <c r="I140" s="45">
        <f t="shared" si="39"/>
        <v>0</v>
      </c>
      <c r="M140">
        <f t="shared" si="40"/>
        <v>0</v>
      </c>
      <c r="O140">
        <f t="shared" si="41"/>
        <v>1</v>
      </c>
      <c r="P140">
        <f t="shared" si="42"/>
        <v>0</v>
      </c>
      <c r="Q140">
        <f t="shared" si="43"/>
        <v>0</v>
      </c>
    </row>
    <row r="141" spans="1:17" hidden="1" x14ac:dyDescent="0.25">
      <c r="A141">
        <v>113</v>
      </c>
      <c r="B141">
        <f t="shared" si="36"/>
        <v>113</v>
      </c>
      <c r="C141" s="2">
        <f>SUM(O$29:O141)</f>
        <v>113</v>
      </c>
      <c r="D141" s="2">
        <f>SUM(P$29:P141)</f>
        <v>0</v>
      </c>
      <c r="E141" s="2">
        <f>SUM(Q$29:Q141)</f>
        <v>0</v>
      </c>
      <c r="G141">
        <f t="shared" si="37"/>
        <v>1.25</v>
      </c>
      <c r="H141">
        <f t="shared" si="38"/>
        <v>-0.35</v>
      </c>
      <c r="I141" s="45">
        <f t="shared" si="39"/>
        <v>0</v>
      </c>
      <c r="M141">
        <f t="shared" si="40"/>
        <v>0</v>
      </c>
      <c r="O141">
        <f t="shared" si="41"/>
        <v>1</v>
      </c>
      <c r="P141">
        <f t="shared" si="42"/>
        <v>0</v>
      </c>
      <c r="Q141">
        <f t="shared" si="43"/>
        <v>0</v>
      </c>
    </row>
    <row r="142" spans="1:17" hidden="1" x14ac:dyDescent="0.25">
      <c r="A142">
        <v>114</v>
      </c>
      <c r="B142">
        <f t="shared" si="36"/>
        <v>114</v>
      </c>
      <c r="C142" s="2">
        <f>SUM(O$29:O142)</f>
        <v>114</v>
      </c>
      <c r="D142" s="2">
        <f>SUM(P$29:P142)</f>
        <v>0</v>
      </c>
      <c r="E142" s="2">
        <f>SUM(Q$29:Q142)</f>
        <v>0</v>
      </c>
      <c r="G142">
        <f t="shared" si="37"/>
        <v>1.25</v>
      </c>
      <c r="H142">
        <f t="shared" si="38"/>
        <v>-0.35</v>
      </c>
      <c r="I142" s="45">
        <f t="shared" si="39"/>
        <v>0</v>
      </c>
      <c r="M142">
        <f t="shared" si="40"/>
        <v>0</v>
      </c>
      <c r="O142">
        <f t="shared" si="41"/>
        <v>1</v>
      </c>
      <c r="P142">
        <f t="shared" si="42"/>
        <v>0</v>
      </c>
      <c r="Q142">
        <f t="shared" si="43"/>
        <v>0</v>
      </c>
    </row>
    <row r="143" spans="1:17" hidden="1" x14ac:dyDescent="0.25">
      <c r="A143">
        <v>115</v>
      </c>
      <c r="B143">
        <f t="shared" si="36"/>
        <v>115</v>
      </c>
      <c r="C143" s="2">
        <f>SUM(O$29:O143)</f>
        <v>115</v>
      </c>
      <c r="D143" s="2">
        <f>SUM(P$29:P143)</f>
        <v>0</v>
      </c>
      <c r="E143" s="2">
        <f>SUM(Q$29:Q143)</f>
        <v>0</v>
      </c>
      <c r="G143">
        <f t="shared" si="37"/>
        <v>1.25</v>
      </c>
      <c r="H143">
        <f t="shared" si="38"/>
        <v>-0.35</v>
      </c>
      <c r="I143" s="45">
        <f t="shared" si="39"/>
        <v>0</v>
      </c>
      <c r="M143">
        <f t="shared" si="40"/>
        <v>0</v>
      </c>
      <c r="O143">
        <f t="shared" si="41"/>
        <v>1</v>
      </c>
      <c r="P143">
        <f t="shared" si="42"/>
        <v>0</v>
      </c>
      <c r="Q143">
        <f t="shared" si="43"/>
        <v>0</v>
      </c>
    </row>
    <row r="144" spans="1:17" hidden="1" x14ac:dyDescent="0.25">
      <c r="A144">
        <v>116</v>
      </c>
      <c r="B144">
        <f t="shared" si="36"/>
        <v>116</v>
      </c>
      <c r="C144" s="2">
        <f>SUM(O$29:O144)</f>
        <v>116</v>
      </c>
      <c r="D144" s="2">
        <f>SUM(P$29:P144)</f>
        <v>0</v>
      </c>
      <c r="E144" s="2">
        <f>SUM(Q$29:Q144)</f>
        <v>0</v>
      </c>
      <c r="G144">
        <f t="shared" si="37"/>
        <v>1.25</v>
      </c>
      <c r="H144">
        <f t="shared" si="38"/>
        <v>-0.35</v>
      </c>
      <c r="I144" s="45">
        <f t="shared" si="39"/>
        <v>0</v>
      </c>
      <c r="M144">
        <f t="shared" si="40"/>
        <v>0</v>
      </c>
      <c r="O144">
        <f t="shared" si="41"/>
        <v>1</v>
      </c>
      <c r="P144">
        <f t="shared" si="42"/>
        <v>0</v>
      </c>
      <c r="Q144">
        <f t="shared" si="43"/>
        <v>0</v>
      </c>
    </row>
    <row r="145" spans="1:17" hidden="1" x14ac:dyDescent="0.25">
      <c r="A145">
        <v>117</v>
      </c>
      <c r="B145">
        <f t="shared" si="36"/>
        <v>117</v>
      </c>
      <c r="C145" s="2">
        <f>SUM(O$29:O145)</f>
        <v>117</v>
      </c>
      <c r="D145" s="2">
        <f>SUM(P$29:P145)</f>
        <v>0</v>
      </c>
      <c r="E145" s="2">
        <f>SUM(Q$29:Q145)</f>
        <v>0</v>
      </c>
      <c r="G145">
        <f t="shared" si="37"/>
        <v>1.25</v>
      </c>
      <c r="H145">
        <f t="shared" si="38"/>
        <v>-0.35</v>
      </c>
      <c r="I145" s="45">
        <f t="shared" si="39"/>
        <v>0</v>
      </c>
      <c r="M145">
        <f t="shared" si="40"/>
        <v>0</v>
      </c>
      <c r="O145">
        <f t="shared" si="41"/>
        <v>1</v>
      </c>
      <c r="P145">
        <f t="shared" si="42"/>
        <v>0</v>
      </c>
      <c r="Q145">
        <f t="shared" si="43"/>
        <v>0</v>
      </c>
    </row>
    <row r="146" spans="1:17" hidden="1" x14ac:dyDescent="0.25">
      <c r="A146">
        <v>118</v>
      </c>
      <c r="B146">
        <f t="shared" si="36"/>
        <v>118</v>
      </c>
      <c r="C146" s="2">
        <f>SUM(O$29:O146)</f>
        <v>118</v>
      </c>
      <c r="D146" s="2">
        <f>SUM(P$29:P146)</f>
        <v>0</v>
      </c>
      <c r="E146" s="2">
        <f>SUM(Q$29:Q146)</f>
        <v>0</v>
      </c>
      <c r="G146">
        <f t="shared" si="37"/>
        <v>1.25</v>
      </c>
      <c r="H146">
        <f t="shared" si="38"/>
        <v>-0.35</v>
      </c>
      <c r="I146" s="45">
        <f t="shared" si="39"/>
        <v>0</v>
      </c>
      <c r="M146">
        <f t="shared" si="40"/>
        <v>0</v>
      </c>
      <c r="O146">
        <f t="shared" si="41"/>
        <v>1</v>
      </c>
      <c r="P146">
        <f t="shared" si="42"/>
        <v>0</v>
      </c>
      <c r="Q146">
        <f t="shared" si="43"/>
        <v>0</v>
      </c>
    </row>
    <row r="147" spans="1:17" hidden="1" x14ac:dyDescent="0.25">
      <c r="A147">
        <v>119</v>
      </c>
      <c r="B147">
        <f t="shared" si="36"/>
        <v>119</v>
      </c>
      <c r="C147" s="2">
        <f>SUM(O$29:O147)</f>
        <v>119</v>
      </c>
      <c r="D147" s="2">
        <f>SUM(P$29:P147)</f>
        <v>0</v>
      </c>
      <c r="E147" s="2">
        <f>SUM(Q$29:Q147)</f>
        <v>0</v>
      </c>
      <c r="G147">
        <f t="shared" si="37"/>
        <v>1.25</v>
      </c>
      <c r="H147">
        <f t="shared" si="38"/>
        <v>-0.35</v>
      </c>
      <c r="I147" s="45">
        <f t="shared" si="39"/>
        <v>0</v>
      </c>
      <c r="M147">
        <f t="shared" si="40"/>
        <v>0</v>
      </c>
      <c r="O147">
        <f t="shared" si="41"/>
        <v>1</v>
      </c>
      <c r="P147">
        <f t="shared" si="42"/>
        <v>0</v>
      </c>
      <c r="Q147">
        <f t="shared" si="43"/>
        <v>0</v>
      </c>
    </row>
    <row r="148" spans="1:17" hidden="1" x14ac:dyDescent="0.25">
      <c r="A148">
        <v>120</v>
      </c>
      <c r="B148">
        <f t="shared" si="36"/>
        <v>120</v>
      </c>
      <c r="C148" s="2">
        <f>SUM(O$29:O148)</f>
        <v>120</v>
      </c>
      <c r="D148" s="2">
        <f>SUM(P$29:P148)</f>
        <v>0</v>
      </c>
      <c r="E148" s="2">
        <f>SUM(Q$29:Q148)</f>
        <v>0</v>
      </c>
      <c r="G148">
        <f t="shared" si="37"/>
        <v>1.25</v>
      </c>
      <c r="H148">
        <f t="shared" si="38"/>
        <v>-0.35</v>
      </c>
      <c r="I148" s="45">
        <f t="shared" si="39"/>
        <v>0</v>
      </c>
      <c r="M148">
        <f t="shared" si="40"/>
        <v>0</v>
      </c>
      <c r="O148">
        <f t="shared" si="41"/>
        <v>1</v>
      </c>
      <c r="P148">
        <f t="shared" si="42"/>
        <v>0</v>
      </c>
      <c r="Q148">
        <f t="shared" si="43"/>
        <v>0</v>
      </c>
    </row>
    <row r="149" spans="1:17" hidden="1" x14ac:dyDescent="0.25">
      <c r="A149">
        <v>121</v>
      </c>
      <c r="B149">
        <f t="shared" si="36"/>
        <v>121</v>
      </c>
      <c r="C149" s="2">
        <f>SUM(O$29:O149)</f>
        <v>121</v>
      </c>
      <c r="D149" s="2">
        <f>SUM(P$29:P149)</f>
        <v>0</v>
      </c>
      <c r="E149" s="2">
        <f>SUM(Q$29:Q149)</f>
        <v>0</v>
      </c>
      <c r="G149">
        <f t="shared" si="37"/>
        <v>1.25</v>
      </c>
      <c r="H149">
        <f t="shared" si="38"/>
        <v>-0.35</v>
      </c>
      <c r="I149" s="45">
        <f t="shared" si="39"/>
        <v>0</v>
      </c>
      <c r="M149">
        <f t="shared" si="40"/>
        <v>0</v>
      </c>
      <c r="O149">
        <f t="shared" si="41"/>
        <v>1</v>
      </c>
      <c r="P149">
        <f t="shared" si="42"/>
        <v>0</v>
      </c>
      <c r="Q149">
        <f t="shared" si="43"/>
        <v>0</v>
      </c>
    </row>
    <row r="150" spans="1:17" hidden="1" x14ac:dyDescent="0.25">
      <c r="A150">
        <v>122</v>
      </c>
      <c r="B150">
        <f t="shared" si="36"/>
        <v>122</v>
      </c>
      <c r="C150" s="2">
        <f>SUM(O$29:O150)</f>
        <v>122</v>
      </c>
      <c r="D150" s="2">
        <f>SUM(P$29:P150)</f>
        <v>0</v>
      </c>
      <c r="E150" s="2">
        <f>SUM(Q$29:Q150)</f>
        <v>0</v>
      </c>
      <c r="G150">
        <f t="shared" si="37"/>
        <v>1.25</v>
      </c>
      <c r="H150">
        <f t="shared" si="38"/>
        <v>-0.35</v>
      </c>
      <c r="I150" s="45">
        <f t="shared" si="39"/>
        <v>0</v>
      </c>
      <c r="M150">
        <f t="shared" si="40"/>
        <v>0</v>
      </c>
      <c r="O150">
        <f t="shared" si="41"/>
        <v>1</v>
      </c>
      <c r="P150">
        <f t="shared" si="42"/>
        <v>0</v>
      </c>
      <c r="Q150">
        <f t="shared" si="43"/>
        <v>0</v>
      </c>
    </row>
    <row r="151" spans="1:17" hidden="1" x14ac:dyDescent="0.25">
      <c r="A151">
        <v>123</v>
      </c>
      <c r="B151">
        <f t="shared" si="36"/>
        <v>123</v>
      </c>
      <c r="C151" s="2">
        <f>SUM(O$29:O151)</f>
        <v>123</v>
      </c>
      <c r="D151" s="2">
        <f>SUM(P$29:P151)</f>
        <v>0</v>
      </c>
      <c r="E151" s="2">
        <f>SUM(Q$29:Q151)</f>
        <v>0</v>
      </c>
      <c r="G151">
        <f t="shared" si="37"/>
        <v>1.25</v>
      </c>
      <c r="H151">
        <f t="shared" si="38"/>
        <v>-0.35</v>
      </c>
      <c r="I151" s="45">
        <f t="shared" si="39"/>
        <v>0</v>
      </c>
      <c r="M151">
        <f t="shared" si="40"/>
        <v>0</v>
      </c>
      <c r="O151">
        <f t="shared" si="41"/>
        <v>1</v>
      </c>
      <c r="P151">
        <f t="shared" si="42"/>
        <v>0</v>
      </c>
      <c r="Q151">
        <f t="shared" si="43"/>
        <v>0</v>
      </c>
    </row>
    <row r="152" spans="1:17" hidden="1" x14ac:dyDescent="0.25">
      <c r="A152">
        <v>124</v>
      </c>
      <c r="B152">
        <f t="shared" si="36"/>
        <v>124</v>
      </c>
      <c r="C152" s="2">
        <f>SUM(O$29:O152)</f>
        <v>124</v>
      </c>
      <c r="D152" s="2">
        <f>SUM(P$29:P152)</f>
        <v>0</v>
      </c>
      <c r="E152" s="2">
        <f>SUM(Q$29:Q152)</f>
        <v>0</v>
      </c>
      <c r="G152">
        <f t="shared" si="37"/>
        <v>1.25</v>
      </c>
      <c r="H152">
        <f t="shared" si="38"/>
        <v>-0.35</v>
      </c>
      <c r="I152" s="45">
        <f t="shared" si="39"/>
        <v>0</v>
      </c>
      <c r="M152">
        <f t="shared" si="40"/>
        <v>0</v>
      </c>
      <c r="O152">
        <f t="shared" si="41"/>
        <v>1</v>
      </c>
      <c r="P152">
        <f t="shared" si="42"/>
        <v>0</v>
      </c>
      <c r="Q152">
        <f t="shared" si="43"/>
        <v>0</v>
      </c>
    </row>
    <row r="153" spans="1:17" hidden="1" x14ac:dyDescent="0.25">
      <c r="A153">
        <v>125</v>
      </c>
      <c r="B153">
        <f t="shared" si="36"/>
        <v>125</v>
      </c>
      <c r="C153" s="2">
        <f>SUM(O$29:O153)</f>
        <v>125</v>
      </c>
      <c r="D153" s="2">
        <f>SUM(P$29:P153)</f>
        <v>0</v>
      </c>
      <c r="E153" s="2">
        <f>SUM(Q$29:Q153)</f>
        <v>0</v>
      </c>
      <c r="G153">
        <f t="shared" si="37"/>
        <v>1.25</v>
      </c>
      <c r="H153">
        <f t="shared" si="38"/>
        <v>-0.35</v>
      </c>
      <c r="I153" s="45">
        <f t="shared" si="39"/>
        <v>0</v>
      </c>
      <c r="M153">
        <f t="shared" si="40"/>
        <v>0</v>
      </c>
      <c r="O153">
        <f t="shared" si="41"/>
        <v>1</v>
      </c>
      <c r="P153">
        <f t="shared" si="42"/>
        <v>0</v>
      </c>
      <c r="Q153">
        <f t="shared" si="43"/>
        <v>0</v>
      </c>
    </row>
    <row r="154" spans="1:17" hidden="1" x14ac:dyDescent="0.25">
      <c r="A154">
        <v>126</v>
      </c>
      <c r="B154">
        <f t="shared" si="36"/>
        <v>126</v>
      </c>
      <c r="C154" s="2">
        <f>SUM(O$29:O154)</f>
        <v>126</v>
      </c>
      <c r="D154" s="2">
        <f>SUM(P$29:P154)</f>
        <v>0</v>
      </c>
      <c r="E154" s="2">
        <f>SUM(Q$29:Q154)</f>
        <v>0</v>
      </c>
      <c r="G154">
        <f t="shared" si="37"/>
        <v>1.25</v>
      </c>
      <c r="H154">
        <f t="shared" si="38"/>
        <v>-0.35</v>
      </c>
      <c r="I154" s="45">
        <f t="shared" si="39"/>
        <v>0</v>
      </c>
      <c r="M154">
        <f t="shared" si="40"/>
        <v>0</v>
      </c>
      <c r="O154">
        <f t="shared" si="41"/>
        <v>1</v>
      </c>
      <c r="P154">
        <f t="shared" si="42"/>
        <v>0</v>
      </c>
      <c r="Q154">
        <f t="shared" si="43"/>
        <v>0</v>
      </c>
    </row>
    <row r="155" spans="1:17" hidden="1" x14ac:dyDescent="0.25">
      <c r="A155">
        <v>127</v>
      </c>
      <c r="B155">
        <f t="shared" si="36"/>
        <v>127</v>
      </c>
      <c r="C155" s="2">
        <f>SUM(O$29:O155)</f>
        <v>127</v>
      </c>
      <c r="D155" s="2">
        <f>SUM(P$29:P155)</f>
        <v>0</v>
      </c>
      <c r="E155" s="2">
        <f>SUM(Q$29:Q155)</f>
        <v>0</v>
      </c>
      <c r="G155">
        <f t="shared" si="37"/>
        <v>1.25</v>
      </c>
      <c r="H155">
        <f t="shared" si="38"/>
        <v>-0.35</v>
      </c>
      <c r="I155" s="45">
        <f t="shared" si="39"/>
        <v>0</v>
      </c>
      <c r="M155">
        <f t="shared" si="40"/>
        <v>0</v>
      </c>
      <c r="O155">
        <f t="shared" si="41"/>
        <v>1</v>
      </c>
      <c r="P155">
        <f t="shared" si="42"/>
        <v>0</v>
      </c>
      <c r="Q155">
        <f t="shared" si="43"/>
        <v>0</v>
      </c>
    </row>
    <row r="156" spans="1:17" hidden="1" x14ac:dyDescent="0.25">
      <c r="A156">
        <v>128</v>
      </c>
      <c r="B156">
        <f t="shared" si="36"/>
        <v>128</v>
      </c>
      <c r="C156" s="2">
        <f>SUM(O$29:O156)</f>
        <v>128</v>
      </c>
      <c r="D156" s="2">
        <f>SUM(P$29:P156)</f>
        <v>0</v>
      </c>
      <c r="E156" s="2">
        <f>SUM(Q$29:Q156)</f>
        <v>0</v>
      </c>
      <c r="G156">
        <f t="shared" si="37"/>
        <v>1.25</v>
      </c>
      <c r="H156">
        <f t="shared" si="38"/>
        <v>-0.35</v>
      </c>
      <c r="I156" s="45">
        <f t="shared" si="39"/>
        <v>0</v>
      </c>
      <c r="M156">
        <f t="shared" si="40"/>
        <v>0</v>
      </c>
      <c r="O156">
        <f t="shared" si="41"/>
        <v>1</v>
      </c>
      <c r="P156">
        <f t="shared" si="42"/>
        <v>0</v>
      </c>
      <c r="Q156">
        <f t="shared" si="43"/>
        <v>0</v>
      </c>
    </row>
    <row r="157" spans="1:17" hidden="1" x14ac:dyDescent="0.25">
      <c r="A157">
        <v>129</v>
      </c>
      <c r="B157">
        <f t="shared" si="36"/>
        <v>129</v>
      </c>
      <c r="C157" s="2">
        <f>SUM(O$29:O157)</f>
        <v>129</v>
      </c>
      <c r="D157" s="2">
        <f>SUM(P$29:P157)</f>
        <v>0</v>
      </c>
      <c r="E157" s="2">
        <f>SUM(Q$29:Q157)</f>
        <v>0</v>
      </c>
      <c r="G157">
        <f t="shared" si="37"/>
        <v>1.25</v>
      </c>
      <c r="H157">
        <f t="shared" si="38"/>
        <v>-0.35</v>
      </c>
      <c r="I157" s="45">
        <f t="shared" si="39"/>
        <v>0</v>
      </c>
      <c r="M157">
        <f t="shared" si="40"/>
        <v>0</v>
      </c>
      <c r="O157">
        <f t="shared" si="41"/>
        <v>1</v>
      </c>
      <c r="P157">
        <f t="shared" si="42"/>
        <v>0</v>
      </c>
      <c r="Q157">
        <f t="shared" si="43"/>
        <v>0</v>
      </c>
    </row>
    <row r="158" spans="1:17" hidden="1" x14ac:dyDescent="0.25">
      <c r="A158">
        <v>130</v>
      </c>
      <c r="B158">
        <f t="shared" si="36"/>
        <v>130</v>
      </c>
      <c r="C158" s="2">
        <f>SUM(O$29:O158)</f>
        <v>130</v>
      </c>
      <c r="D158" s="2">
        <f>SUM(P$29:P158)</f>
        <v>0</v>
      </c>
      <c r="E158" s="2">
        <f>SUM(Q$29:Q158)</f>
        <v>0</v>
      </c>
      <c r="G158">
        <f t="shared" si="37"/>
        <v>1.25</v>
      </c>
      <c r="H158">
        <f t="shared" si="38"/>
        <v>-0.35</v>
      </c>
      <c r="I158" s="45">
        <f t="shared" si="39"/>
        <v>0</v>
      </c>
      <c r="M158">
        <f t="shared" si="40"/>
        <v>0</v>
      </c>
      <c r="O158">
        <f t="shared" si="41"/>
        <v>1</v>
      </c>
      <c r="P158">
        <f t="shared" si="42"/>
        <v>0</v>
      </c>
      <c r="Q158">
        <f t="shared" si="43"/>
        <v>0</v>
      </c>
    </row>
    <row r="159" spans="1:17" hidden="1" x14ac:dyDescent="0.25">
      <c r="A159">
        <v>131</v>
      </c>
      <c r="B159">
        <f t="shared" si="36"/>
        <v>131</v>
      </c>
      <c r="C159" s="2">
        <f>SUM(O$29:O159)</f>
        <v>131</v>
      </c>
      <c r="D159" s="2">
        <f>SUM(P$29:P159)</f>
        <v>0</v>
      </c>
      <c r="E159" s="2">
        <f>SUM(Q$29:Q159)</f>
        <v>0</v>
      </c>
      <c r="G159">
        <f t="shared" si="37"/>
        <v>1.25</v>
      </c>
      <c r="H159">
        <f t="shared" si="38"/>
        <v>-0.35</v>
      </c>
      <c r="I159" s="45">
        <f t="shared" si="39"/>
        <v>0</v>
      </c>
      <c r="M159">
        <f t="shared" si="40"/>
        <v>0</v>
      </c>
      <c r="O159">
        <f t="shared" si="41"/>
        <v>1</v>
      </c>
      <c r="P159">
        <f t="shared" si="42"/>
        <v>0</v>
      </c>
      <c r="Q159">
        <f t="shared" si="43"/>
        <v>0</v>
      </c>
    </row>
    <row r="160" spans="1:17" hidden="1" x14ac:dyDescent="0.25">
      <c r="A160">
        <v>132</v>
      </c>
      <c r="B160">
        <f t="shared" si="36"/>
        <v>132</v>
      </c>
      <c r="C160" s="2">
        <f>SUM(O$29:O160)</f>
        <v>132</v>
      </c>
      <c r="D160" s="2">
        <f>SUM(P$29:P160)</f>
        <v>0</v>
      </c>
      <c r="E160" s="2">
        <f>SUM(Q$29:Q160)</f>
        <v>0</v>
      </c>
      <c r="G160">
        <f t="shared" si="37"/>
        <v>1.25</v>
      </c>
      <c r="H160">
        <f t="shared" si="38"/>
        <v>-0.35</v>
      </c>
      <c r="I160" s="45">
        <f t="shared" si="39"/>
        <v>0</v>
      </c>
      <c r="M160">
        <f t="shared" si="40"/>
        <v>0</v>
      </c>
      <c r="O160">
        <f t="shared" si="41"/>
        <v>1</v>
      </c>
      <c r="P160">
        <f t="shared" si="42"/>
        <v>0</v>
      </c>
      <c r="Q160">
        <f t="shared" si="43"/>
        <v>0</v>
      </c>
    </row>
    <row r="161" spans="1:17" hidden="1" x14ac:dyDescent="0.25">
      <c r="A161">
        <v>133</v>
      </c>
      <c r="B161">
        <f t="shared" si="36"/>
        <v>133</v>
      </c>
      <c r="C161" s="2">
        <f>SUM(O$29:O161)</f>
        <v>133</v>
      </c>
      <c r="D161" s="2">
        <f>SUM(P$29:P161)</f>
        <v>0</v>
      </c>
      <c r="E161" s="2">
        <f>SUM(Q$29:Q161)</f>
        <v>0</v>
      </c>
      <c r="G161">
        <f t="shared" si="37"/>
        <v>1.25</v>
      </c>
      <c r="H161">
        <f t="shared" si="38"/>
        <v>-0.35</v>
      </c>
      <c r="I161" s="45">
        <f t="shared" si="39"/>
        <v>0</v>
      </c>
      <c r="M161">
        <f t="shared" si="40"/>
        <v>0</v>
      </c>
      <c r="O161">
        <f t="shared" si="41"/>
        <v>1</v>
      </c>
      <c r="P161">
        <f t="shared" si="42"/>
        <v>0</v>
      </c>
      <c r="Q161">
        <f t="shared" si="43"/>
        <v>0</v>
      </c>
    </row>
    <row r="162" spans="1:17" hidden="1" x14ac:dyDescent="0.25">
      <c r="A162">
        <v>134</v>
      </c>
      <c r="B162">
        <f t="shared" si="36"/>
        <v>134</v>
      </c>
      <c r="C162" s="2">
        <f>SUM(O$29:O162)</f>
        <v>134</v>
      </c>
      <c r="D162" s="2">
        <f>SUM(P$29:P162)</f>
        <v>0</v>
      </c>
      <c r="E162" s="2">
        <f>SUM(Q$29:Q162)</f>
        <v>0</v>
      </c>
      <c r="G162">
        <f t="shared" si="37"/>
        <v>1.25</v>
      </c>
      <c r="H162">
        <f t="shared" si="38"/>
        <v>-0.35</v>
      </c>
      <c r="I162" s="45">
        <f t="shared" si="39"/>
        <v>0</v>
      </c>
      <c r="M162">
        <f t="shared" si="40"/>
        <v>0</v>
      </c>
      <c r="O162">
        <f t="shared" si="41"/>
        <v>1</v>
      </c>
      <c r="P162">
        <f t="shared" si="42"/>
        <v>0</v>
      </c>
      <c r="Q162">
        <f t="shared" si="43"/>
        <v>0</v>
      </c>
    </row>
    <row r="163" spans="1:17" hidden="1" x14ac:dyDescent="0.25">
      <c r="A163">
        <v>135</v>
      </c>
      <c r="B163">
        <f t="shared" si="36"/>
        <v>135</v>
      </c>
      <c r="C163" s="2">
        <f>SUM(O$29:O163)</f>
        <v>135</v>
      </c>
      <c r="D163" s="2">
        <f>SUM(P$29:P163)</f>
        <v>0</v>
      </c>
      <c r="E163" s="2">
        <f>SUM(Q$29:Q163)</f>
        <v>0</v>
      </c>
      <c r="G163">
        <f t="shared" si="37"/>
        <v>1.25</v>
      </c>
      <c r="H163">
        <f t="shared" si="38"/>
        <v>-0.35</v>
      </c>
      <c r="I163" s="45">
        <f t="shared" si="39"/>
        <v>0</v>
      </c>
      <c r="M163">
        <f t="shared" si="40"/>
        <v>0</v>
      </c>
      <c r="O163">
        <f t="shared" si="41"/>
        <v>1</v>
      </c>
      <c r="P163">
        <f t="shared" si="42"/>
        <v>0</v>
      </c>
      <c r="Q163">
        <f t="shared" si="43"/>
        <v>0</v>
      </c>
    </row>
    <row r="164" spans="1:17" hidden="1" x14ac:dyDescent="0.25">
      <c r="A164">
        <v>136</v>
      </c>
      <c r="B164">
        <f t="shared" si="36"/>
        <v>136</v>
      </c>
      <c r="C164" s="2">
        <f>SUM(O$29:O164)</f>
        <v>136</v>
      </c>
      <c r="D164" s="2">
        <f>SUM(P$29:P164)</f>
        <v>0</v>
      </c>
      <c r="E164" s="2">
        <f>SUM(Q$29:Q164)</f>
        <v>0</v>
      </c>
      <c r="G164">
        <f t="shared" si="37"/>
        <v>1.25</v>
      </c>
      <c r="H164">
        <f t="shared" si="38"/>
        <v>-0.35</v>
      </c>
      <c r="I164" s="45">
        <f t="shared" si="39"/>
        <v>0</v>
      </c>
      <c r="M164">
        <f t="shared" si="40"/>
        <v>0</v>
      </c>
      <c r="O164">
        <f t="shared" si="41"/>
        <v>1</v>
      </c>
      <c r="P164">
        <f t="shared" si="42"/>
        <v>0</v>
      </c>
      <c r="Q164">
        <f t="shared" si="43"/>
        <v>0</v>
      </c>
    </row>
    <row r="165" spans="1:17" hidden="1" x14ac:dyDescent="0.25">
      <c r="A165">
        <v>137</v>
      </c>
      <c r="B165">
        <f t="shared" si="36"/>
        <v>137</v>
      </c>
      <c r="C165" s="2">
        <f>SUM(O$29:O165)</f>
        <v>137</v>
      </c>
      <c r="D165" s="2">
        <f>SUM(P$29:P165)</f>
        <v>0</v>
      </c>
      <c r="E165" s="2">
        <f>SUM(Q$29:Q165)</f>
        <v>0</v>
      </c>
      <c r="G165">
        <f t="shared" si="37"/>
        <v>1.25</v>
      </c>
      <c r="H165">
        <f t="shared" si="38"/>
        <v>-0.35</v>
      </c>
      <c r="I165" s="45">
        <f t="shared" si="39"/>
        <v>0</v>
      </c>
      <c r="M165">
        <f t="shared" si="40"/>
        <v>0</v>
      </c>
      <c r="O165">
        <f t="shared" si="41"/>
        <v>1</v>
      </c>
      <c r="P165">
        <f t="shared" si="42"/>
        <v>0</v>
      </c>
      <c r="Q165">
        <f t="shared" si="43"/>
        <v>0</v>
      </c>
    </row>
    <row r="166" spans="1:17" hidden="1" x14ac:dyDescent="0.25">
      <c r="A166">
        <v>138</v>
      </c>
      <c r="B166">
        <f t="shared" si="36"/>
        <v>138</v>
      </c>
      <c r="C166" s="2">
        <f>SUM(O$29:O166)</f>
        <v>138</v>
      </c>
      <c r="D166" s="2">
        <f>SUM(P$29:P166)</f>
        <v>0</v>
      </c>
      <c r="E166" s="2">
        <f>SUM(Q$29:Q166)</f>
        <v>0</v>
      </c>
      <c r="G166">
        <f t="shared" si="37"/>
        <v>1.25</v>
      </c>
      <c r="H166">
        <f t="shared" si="38"/>
        <v>-0.35</v>
      </c>
      <c r="I166" s="45">
        <f t="shared" si="39"/>
        <v>0</v>
      </c>
      <c r="M166">
        <f t="shared" si="40"/>
        <v>0</v>
      </c>
      <c r="O166">
        <f t="shared" si="41"/>
        <v>1</v>
      </c>
      <c r="P166">
        <f t="shared" si="42"/>
        <v>0</v>
      </c>
      <c r="Q166">
        <f t="shared" si="43"/>
        <v>0</v>
      </c>
    </row>
    <row r="167" spans="1:17" hidden="1" x14ac:dyDescent="0.25">
      <c r="A167">
        <v>139</v>
      </c>
      <c r="B167">
        <f t="shared" ref="B167:B181" si="44">SUM(C167:E167)</f>
        <v>139</v>
      </c>
      <c r="C167" s="2">
        <f>SUM(O$29:O167)</f>
        <v>139</v>
      </c>
      <c r="D167" s="2">
        <f>SUM(P$29:P167)</f>
        <v>0</v>
      </c>
      <c r="E167" s="2">
        <f>SUM(Q$29:Q167)</f>
        <v>0</v>
      </c>
      <c r="G167">
        <f>IF(M166&lt;0.25,G$7,M166)</f>
        <v>1.25</v>
      </c>
      <c r="H167">
        <f>IF(($C$6-G167)&gt;G$7,G$7,($C$6-G167))</f>
        <v>-0.35</v>
      </c>
      <c r="I167" s="45">
        <f>IF(($C$6-(G167+H167))&gt;0,($C$6-(G167+H167)),0)</f>
        <v>0</v>
      </c>
      <c r="M167">
        <f>IF(H167&lt;0,0,IF(I167&gt;0,(G$7-I167),(G$7-H167)))</f>
        <v>0</v>
      </c>
      <c r="O167">
        <f>IF((G167&lt;G$7),0,1)</f>
        <v>1</v>
      </c>
      <c r="P167">
        <f>IF(H167&lt;=G$7,IF(H167&gt;0,1,0),0)</f>
        <v>0</v>
      </c>
      <c r="Q167">
        <f>IF(I167&lt;=G$7,IF(I167=0,0,1),2)</f>
        <v>0</v>
      </c>
    </row>
    <row r="168" spans="1:17" hidden="1" x14ac:dyDescent="0.25">
      <c r="A168">
        <v>140</v>
      </c>
      <c r="B168">
        <f t="shared" si="44"/>
        <v>140</v>
      </c>
      <c r="C168" s="2">
        <f>SUM(O$29:O168)</f>
        <v>140</v>
      </c>
      <c r="D168" s="2">
        <f>SUM(P$29:P168)</f>
        <v>0</v>
      </c>
      <c r="E168" s="2">
        <f>SUM(Q$29:Q168)</f>
        <v>0</v>
      </c>
      <c r="G168">
        <f>IF(M167&lt;0.25,G$7,M167)</f>
        <v>1.25</v>
      </c>
      <c r="H168">
        <f>IF(($C$6-G168)&gt;G$7,G$7,($C$6-G168))</f>
        <v>-0.35</v>
      </c>
      <c r="I168" s="45">
        <f>IF(($C$6-(G168+H168))&gt;0,($C$6-(G168+H168)),0)</f>
        <v>0</v>
      </c>
      <c r="M168">
        <f>IF(H168&lt;0,0,IF(I168&gt;0,(G$7-I168),(G$7-H168)))</f>
        <v>0</v>
      </c>
      <c r="O168">
        <f>IF((G168&lt;G$7),0,1)</f>
        <v>1</v>
      </c>
      <c r="P168">
        <f>IF(H168&lt;=G$7,IF(H168&gt;0,1,0),0)</f>
        <v>0</v>
      </c>
      <c r="Q168">
        <f>IF(I168&lt;=G$7,IF(I168=0,0,1),2)</f>
        <v>0</v>
      </c>
    </row>
    <row r="169" spans="1:17" hidden="1" x14ac:dyDescent="0.25">
      <c r="A169">
        <v>141</v>
      </c>
      <c r="B169">
        <f t="shared" si="44"/>
        <v>141</v>
      </c>
      <c r="C169" s="2">
        <f>SUM(O$29:O169)</f>
        <v>141</v>
      </c>
      <c r="D169" s="2">
        <f>SUM(P$29:P169)</f>
        <v>0</v>
      </c>
      <c r="E169" s="2">
        <f>SUM(Q$29:Q169)</f>
        <v>0</v>
      </c>
      <c r="G169">
        <f>IF(M168&lt;0.25,G$7,M168)</f>
        <v>1.25</v>
      </c>
      <c r="H169">
        <f>IF(($C$6-G169)&gt;G$7,G$7,($C$6-G169))</f>
        <v>-0.35</v>
      </c>
      <c r="I169" s="45">
        <f>IF(($C$6-(G169+H169))&gt;0,($C$6-(G169+H169)),0)</f>
        <v>0</v>
      </c>
      <c r="M169">
        <f>IF(H169&lt;0,0,IF(I169&gt;0,(G$7-I169),(G$7-H169)))</f>
        <v>0</v>
      </c>
      <c r="O169">
        <f>IF((G169&lt;G$7),0,1)</f>
        <v>1</v>
      </c>
      <c r="P169">
        <f>IF(H169&lt;=G$7,IF(H169&gt;0,1,0),0)</f>
        <v>0</v>
      </c>
      <c r="Q169">
        <f>IF(I169&lt;=G$7,IF(I169=0,0,1),2)</f>
        <v>0</v>
      </c>
    </row>
    <row r="170" spans="1:17" hidden="1" x14ac:dyDescent="0.25">
      <c r="A170">
        <v>142</v>
      </c>
      <c r="B170">
        <f t="shared" si="44"/>
        <v>142</v>
      </c>
      <c r="C170" s="2">
        <f>SUM(O$29:O170)</f>
        <v>142</v>
      </c>
      <c r="D170" s="2">
        <f>SUM(P$29:P170)</f>
        <v>0</v>
      </c>
      <c r="E170" s="2">
        <f>SUM(Q$29:Q170)</f>
        <v>0</v>
      </c>
      <c r="G170">
        <f>IF(M169&lt;0.25,G$7,M169)</f>
        <v>1.25</v>
      </c>
      <c r="H170">
        <f>IF(($C$6-G170)&gt;G$7,G$7,($C$6-G170))</f>
        <v>-0.35</v>
      </c>
      <c r="I170" s="45">
        <f>IF(($C$6-(G170+H170))&gt;0,($C$6-(G170+H170)),0)</f>
        <v>0</v>
      </c>
      <c r="M170">
        <f>IF(H170&lt;0,0,IF(I170&gt;0,(G$7-I170),(G$7-H170)))</f>
        <v>0</v>
      </c>
      <c r="O170">
        <f>IF((G170&lt;G$7),0,1)</f>
        <v>1</v>
      </c>
      <c r="P170">
        <f>IF(H170&lt;=G$7,IF(H170&gt;0,1,0),0)</f>
        <v>0</v>
      </c>
      <c r="Q170">
        <f>IF(I170&lt;=G$7,IF(I170=0,0,1),2)</f>
        <v>0</v>
      </c>
    </row>
    <row r="171" spans="1:17" hidden="1" x14ac:dyDescent="0.25">
      <c r="A171">
        <v>143</v>
      </c>
      <c r="B171">
        <f t="shared" si="44"/>
        <v>143</v>
      </c>
      <c r="C171" s="2">
        <f>SUM(O$29:O171)</f>
        <v>143</v>
      </c>
      <c r="D171" s="2">
        <f>SUM(P$29:P171)</f>
        <v>0</v>
      </c>
      <c r="E171" s="2">
        <f>SUM(Q$29:Q171)</f>
        <v>0</v>
      </c>
      <c r="G171">
        <f>IF(M170&lt;0.25,G$7,M170)</f>
        <v>1.25</v>
      </c>
      <c r="H171">
        <f>IF(($C$6-G171)&gt;G$7,G$7,($C$6-G171))</f>
        <v>-0.35</v>
      </c>
      <c r="I171" s="45">
        <f>IF(($C$6-(G171+H171))&gt;0,($C$6-(G171+H171)),0)</f>
        <v>0</v>
      </c>
      <c r="M171">
        <f>IF(H171&lt;0,0,IF(I171&gt;0,(G$7-I171),(G$7-H171)))</f>
        <v>0</v>
      </c>
      <c r="O171">
        <f>IF((G171&lt;G$7),0,1)</f>
        <v>1</v>
      </c>
      <c r="P171">
        <f>IF(H171&lt;=G$7,IF(H171&gt;0,1,0),0)</f>
        <v>0</v>
      </c>
      <c r="Q171">
        <f>IF(I171&lt;=G$7,IF(I171=0,0,1),2)</f>
        <v>0</v>
      </c>
    </row>
    <row r="172" spans="1:17" hidden="1" x14ac:dyDescent="0.25">
      <c r="A172">
        <v>144</v>
      </c>
      <c r="B172">
        <f t="shared" si="44"/>
        <v>144</v>
      </c>
      <c r="C172" s="2">
        <f>SUM(O$29:O172)</f>
        <v>144</v>
      </c>
      <c r="D172" s="2">
        <f>SUM(P$29:P172)</f>
        <v>0</v>
      </c>
      <c r="E172" s="2">
        <f>SUM(Q$29:Q172)</f>
        <v>0</v>
      </c>
      <c r="G172">
        <f>IF(M171&lt;0.25,G$7,M171)</f>
        <v>1.25</v>
      </c>
      <c r="H172">
        <f>IF(($C$6-G172)&gt;G$7,G$7,($C$6-G172))</f>
        <v>-0.35</v>
      </c>
      <c r="I172" s="45">
        <f>IF(($C$6-(G172+H172))&gt;0,($C$6-(G172+H172)),0)</f>
        <v>0</v>
      </c>
      <c r="M172">
        <f>IF(H172&lt;0,0,IF(I172&gt;0,(G$7-I172),(G$7-H172)))</f>
        <v>0</v>
      </c>
      <c r="O172">
        <f>IF((G172&lt;G$7),0,1)</f>
        <v>1</v>
      </c>
      <c r="P172">
        <f>IF(H172&lt;=G$7,IF(H172&gt;0,1,0),0)</f>
        <v>0</v>
      </c>
      <c r="Q172">
        <f>IF(I172&lt;=G$7,IF(I172=0,0,1),2)</f>
        <v>0</v>
      </c>
    </row>
    <row r="173" spans="1:17" hidden="1" x14ac:dyDescent="0.25">
      <c r="A173">
        <v>145</v>
      </c>
      <c r="B173">
        <f t="shared" si="44"/>
        <v>145</v>
      </c>
      <c r="C173" s="2">
        <f>SUM(O$29:O173)</f>
        <v>145</v>
      </c>
      <c r="D173" s="2">
        <f>SUM(P$29:P173)</f>
        <v>0</v>
      </c>
      <c r="E173" s="2">
        <f>SUM(Q$29:Q173)</f>
        <v>0</v>
      </c>
      <c r="G173">
        <f>IF(M172&lt;0.25,G$7,M172)</f>
        <v>1.25</v>
      </c>
      <c r="H173">
        <f>IF(($C$6-G173)&gt;G$7,G$7,($C$6-G173))</f>
        <v>-0.35</v>
      </c>
      <c r="I173" s="45">
        <f>IF(($C$6-(G173+H173))&gt;0,($C$6-(G173+H173)),0)</f>
        <v>0</v>
      </c>
      <c r="M173">
        <f>IF(H173&lt;0,0,IF(I173&gt;0,(G$7-I173),(G$7-H173)))</f>
        <v>0</v>
      </c>
      <c r="O173">
        <f>IF((G173&lt;G$7),0,1)</f>
        <v>1</v>
      </c>
      <c r="P173">
        <f>IF(H173&lt;=G$7,IF(H173&gt;0,1,0),0)</f>
        <v>0</v>
      </c>
      <c r="Q173">
        <f>IF(I173&lt;=G$7,IF(I173=0,0,1),2)</f>
        <v>0</v>
      </c>
    </row>
    <row r="174" spans="1:17" hidden="1" x14ac:dyDescent="0.25">
      <c r="A174">
        <v>146</v>
      </c>
      <c r="B174">
        <f t="shared" si="44"/>
        <v>146</v>
      </c>
      <c r="C174" s="2">
        <f>SUM(O$29:O174)</f>
        <v>146</v>
      </c>
      <c r="D174" s="2">
        <f>SUM(P$29:P174)</f>
        <v>0</v>
      </c>
      <c r="E174" s="2">
        <f>SUM(Q$29:Q174)</f>
        <v>0</v>
      </c>
      <c r="G174">
        <f>IF(M173&lt;0.25,G$7,M173)</f>
        <v>1.25</v>
      </c>
      <c r="H174">
        <f>IF(($C$6-G174)&gt;G$7,G$7,($C$6-G174))</f>
        <v>-0.35</v>
      </c>
      <c r="I174" s="45">
        <f>IF(($C$6-(G174+H174))&gt;0,($C$6-(G174+H174)),0)</f>
        <v>0</v>
      </c>
      <c r="M174">
        <f>IF(H174&lt;0,0,IF(I174&gt;0,(G$7-I174),(G$7-H174)))</f>
        <v>0</v>
      </c>
      <c r="O174">
        <f>IF((G174&lt;G$7),0,1)</f>
        <v>1</v>
      </c>
      <c r="P174">
        <f>IF(H174&lt;=G$7,IF(H174&gt;0,1,0),0)</f>
        <v>0</v>
      </c>
      <c r="Q174">
        <f>IF(I174&lt;=G$7,IF(I174=0,0,1),2)</f>
        <v>0</v>
      </c>
    </row>
    <row r="175" spans="1:17" hidden="1" x14ac:dyDescent="0.25">
      <c r="A175">
        <v>147</v>
      </c>
      <c r="B175">
        <f t="shared" si="44"/>
        <v>147</v>
      </c>
      <c r="C175" s="2">
        <f>SUM(O$29:O175)</f>
        <v>147</v>
      </c>
      <c r="D175" s="2">
        <f>SUM(P$29:P175)</f>
        <v>0</v>
      </c>
      <c r="E175" s="2">
        <f>SUM(Q$29:Q175)</f>
        <v>0</v>
      </c>
      <c r="G175">
        <f>IF(M174&lt;0.25,G$7,M174)</f>
        <v>1.25</v>
      </c>
      <c r="H175">
        <f>IF(($C$6-G175)&gt;G$7,G$7,($C$6-G175))</f>
        <v>-0.35</v>
      </c>
      <c r="I175" s="45">
        <f>IF(($C$6-(G175+H175))&gt;0,($C$6-(G175+H175)),0)</f>
        <v>0</v>
      </c>
      <c r="M175">
        <f>IF(H175&lt;0,0,IF(I175&gt;0,(G$7-I175),(G$7-H175)))</f>
        <v>0</v>
      </c>
      <c r="O175">
        <f>IF((G175&lt;G$7),0,1)</f>
        <v>1</v>
      </c>
      <c r="P175">
        <f>IF(H175&lt;=G$7,IF(H175&gt;0,1,0),0)</f>
        <v>0</v>
      </c>
      <c r="Q175">
        <f>IF(I175&lt;=G$7,IF(I175=0,0,1),2)</f>
        <v>0</v>
      </c>
    </row>
    <row r="176" spans="1:17" hidden="1" x14ac:dyDescent="0.25">
      <c r="A176">
        <v>148</v>
      </c>
      <c r="B176">
        <f t="shared" si="44"/>
        <v>148</v>
      </c>
      <c r="C176" s="2">
        <f>SUM(O$29:O176)</f>
        <v>148</v>
      </c>
      <c r="D176" s="2">
        <f>SUM(P$29:P176)</f>
        <v>0</v>
      </c>
      <c r="E176" s="2">
        <f>SUM(Q$29:Q176)</f>
        <v>0</v>
      </c>
      <c r="G176">
        <f>IF(M175&lt;0.25,G$7,M175)</f>
        <v>1.25</v>
      </c>
      <c r="H176">
        <f>IF(($C$6-G176)&gt;G$7,G$7,($C$6-G176))</f>
        <v>-0.35</v>
      </c>
      <c r="I176" s="45">
        <f>IF(($C$6-(G176+H176))&gt;0,($C$6-(G176+H176)),0)</f>
        <v>0</v>
      </c>
      <c r="M176">
        <f>IF(H176&lt;0,0,IF(I176&gt;0,(G$7-I176),(G$7-H176)))</f>
        <v>0</v>
      </c>
      <c r="O176">
        <f>IF((G176&lt;G$7),0,1)</f>
        <v>1</v>
      </c>
      <c r="P176">
        <f>IF(H176&lt;=G$7,IF(H176&gt;0,1,0),0)</f>
        <v>0</v>
      </c>
      <c r="Q176">
        <f>IF(I176&lt;=G$7,IF(I176=0,0,1),2)</f>
        <v>0</v>
      </c>
    </row>
    <row r="177" spans="1:17" hidden="1" x14ac:dyDescent="0.25">
      <c r="A177">
        <v>149</v>
      </c>
      <c r="B177">
        <f t="shared" si="44"/>
        <v>149</v>
      </c>
      <c r="C177" s="2">
        <f>SUM(O$29:O177)</f>
        <v>149</v>
      </c>
      <c r="D177" s="2">
        <f>SUM(P$29:P177)</f>
        <v>0</v>
      </c>
      <c r="E177" s="2">
        <f>SUM(Q$29:Q177)</f>
        <v>0</v>
      </c>
      <c r="G177">
        <f>IF(M176&lt;0.25,G$7,M176)</f>
        <v>1.25</v>
      </c>
      <c r="H177">
        <f>IF(($C$6-G177)&gt;G$7,G$7,($C$6-G177))</f>
        <v>-0.35</v>
      </c>
      <c r="I177" s="45">
        <f>IF(($C$6-(G177+H177))&gt;0,($C$6-(G177+H177)),0)</f>
        <v>0</v>
      </c>
      <c r="M177">
        <f>IF(H177&lt;0,0,IF(I177&gt;0,(G$7-I177),(G$7-H177)))</f>
        <v>0</v>
      </c>
      <c r="O177">
        <f>IF((G177&lt;G$7),0,1)</f>
        <v>1</v>
      </c>
      <c r="P177">
        <f>IF(H177&lt;=G$7,IF(H177&gt;0,1,0),0)</f>
        <v>0</v>
      </c>
      <c r="Q177">
        <f>IF(I177&lt;=G$7,IF(I177=0,0,1),2)</f>
        <v>0</v>
      </c>
    </row>
    <row r="178" spans="1:17" hidden="1" x14ac:dyDescent="0.25">
      <c r="A178">
        <v>150</v>
      </c>
      <c r="B178">
        <f t="shared" si="44"/>
        <v>150</v>
      </c>
      <c r="C178" s="2">
        <f>SUM(O$29:O178)</f>
        <v>150</v>
      </c>
      <c r="D178" s="2">
        <f>SUM(P$29:P178)</f>
        <v>0</v>
      </c>
      <c r="E178" s="2">
        <f>SUM(Q$29:Q178)</f>
        <v>0</v>
      </c>
      <c r="G178">
        <f>IF(M177&lt;0.25,G$7,M177)</f>
        <v>1.25</v>
      </c>
      <c r="H178">
        <f>IF(($C$6-G178)&gt;G$7,G$7,($C$6-G178))</f>
        <v>-0.35</v>
      </c>
      <c r="I178" s="45">
        <f>IF(($C$6-(G178+H178))&gt;0,($C$6-(G178+H178)),0)</f>
        <v>0</v>
      </c>
      <c r="M178">
        <f>IF(H178&lt;0,0,IF(I178&gt;0,(G$7-I178),(G$7-H178)))</f>
        <v>0</v>
      </c>
      <c r="O178">
        <f>IF((G178&lt;G$7),0,1)</f>
        <v>1</v>
      </c>
      <c r="P178">
        <f>IF(H178&lt;=G$7,IF(H178&gt;0,1,0),0)</f>
        <v>0</v>
      </c>
      <c r="Q178">
        <f>IF(I178&lt;=G$7,IF(I178=0,0,1),2)</f>
        <v>0</v>
      </c>
    </row>
    <row r="179" spans="1:17" hidden="1" x14ac:dyDescent="0.25">
      <c r="A179">
        <v>151</v>
      </c>
      <c r="B179">
        <f t="shared" si="44"/>
        <v>151</v>
      </c>
      <c r="C179" s="2">
        <f>SUM(O$29:O179)</f>
        <v>151</v>
      </c>
      <c r="D179" s="2">
        <f>SUM(P$29:P179)</f>
        <v>0</v>
      </c>
      <c r="E179" s="2">
        <f>SUM(Q$29:Q179)</f>
        <v>0</v>
      </c>
      <c r="G179">
        <f>IF(M178&lt;0.25,G$7,M178)</f>
        <v>1.25</v>
      </c>
      <c r="H179">
        <f>IF(($C$6-G179)&gt;G$7,G$7,($C$6-G179))</f>
        <v>-0.35</v>
      </c>
      <c r="I179" s="45">
        <f>IF(($C$6-(G179+H179))&gt;0,($C$6-(G179+H179)),0)</f>
        <v>0</v>
      </c>
      <c r="M179">
        <f>IF(H179&lt;0,0,IF(I179&gt;0,(G$7-I179),(G$7-H179)))</f>
        <v>0</v>
      </c>
      <c r="O179">
        <f>IF((G179&lt;G$7),0,1)</f>
        <v>1</v>
      </c>
      <c r="P179">
        <f>IF(H179&lt;=G$7,IF(H179&gt;0,1,0),0)</f>
        <v>0</v>
      </c>
      <c r="Q179">
        <f>IF(I179&lt;=G$7,IF(I179=0,0,1),2)</f>
        <v>0</v>
      </c>
    </row>
    <row r="180" spans="1:17" hidden="1" x14ac:dyDescent="0.25">
      <c r="A180">
        <v>152</v>
      </c>
      <c r="B180">
        <f t="shared" si="44"/>
        <v>152</v>
      </c>
      <c r="C180" s="2">
        <f>SUM(O$29:O180)</f>
        <v>152</v>
      </c>
      <c r="D180" s="2">
        <f>SUM(P$29:P180)</f>
        <v>0</v>
      </c>
      <c r="E180" s="2">
        <f>SUM(Q$29:Q180)</f>
        <v>0</v>
      </c>
      <c r="G180">
        <f>IF(M179&lt;0.25,G$7,M179)</f>
        <v>1.25</v>
      </c>
      <c r="H180">
        <f>IF(($C$6-G180)&gt;G$7,G$7,($C$6-G180))</f>
        <v>-0.35</v>
      </c>
      <c r="I180" s="45">
        <f>IF(($C$6-(G180+H180))&gt;0,($C$6-(G180+H180)),0)</f>
        <v>0</v>
      </c>
      <c r="M180">
        <f>IF(H180&lt;0,0,IF(I180&gt;0,(G$7-I180),(G$7-H180)))</f>
        <v>0</v>
      </c>
      <c r="O180">
        <f>IF((G180&lt;G$7),0,1)</f>
        <v>1</v>
      </c>
      <c r="P180">
        <f>IF(H180&lt;=G$7,IF(H180&gt;0,1,0),0)</f>
        <v>0</v>
      </c>
      <c r="Q180">
        <f>IF(I180&lt;=G$7,IF(I180=0,0,1),2)</f>
        <v>0</v>
      </c>
    </row>
    <row r="181" spans="1:17" hidden="1" x14ac:dyDescent="0.25">
      <c r="A181">
        <v>153</v>
      </c>
      <c r="B181">
        <f t="shared" si="44"/>
        <v>153</v>
      </c>
      <c r="C181" s="2">
        <f>SUM(O$29:O181)</f>
        <v>153</v>
      </c>
      <c r="D181" s="2">
        <f>SUM(P$29:P181)</f>
        <v>0</v>
      </c>
      <c r="E181" s="2">
        <f>SUM(Q$29:Q181)</f>
        <v>0</v>
      </c>
      <c r="G181">
        <f>IF(M180&lt;0.25,G$7,M180)</f>
        <v>1.25</v>
      </c>
      <c r="H181">
        <f>IF(($C$6-G181)&gt;G$7,G$7,($C$6-G181))</f>
        <v>-0.35</v>
      </c>
      <c r="I181" s="45">
        <f>IF(($C$6-(G181+H181))&gt;0,($C$6-(G181+H181)),0)</f>
        <v>0</v>
      </c>
      <c r="M181">
        <f>IF(H181&lt;0,0,IF(I181&gt;0,(G$7-I181),(G$7-H181)))</f>
        <v>0</v>
      </c>
      <c r="O181">
        <f>IF((G181&lt;G$7),0,1)</f>
        <v>1</v>
      </c>
      <c r="P181">
        <f>IF(H181&lt;=G$7,IF(H181&gt;0,1,0),0)</f>
        <v>0</v>
      </c>
      <c r="Q181">
        <f>IF(I181&lt;=G$7,IF(I181=0,0,1),2)</f>
        <v>0</v>
      </c>
    </row>
    <row r="182" spans="1:17" hidden="1" x14ac:dyDescent="0.25">
      <c r="A182">
        <v>154</v>
      </c>
      <c r="B182">
        <f t="shared" ref="B182:B245" si="45">SUM(C182:E182)</f>
        <v>154</v>
      </c>
      <c r="C182" s="2">
        <f>SUM(O$29:O182)</f>
        <v>154</v>
      </c>
      <c r="D182" s="2">
        <f>SUM(P$29:P182)</f>
        <v>0</v>
      </c>
      <c r="E182" s="2">
        <f>SUM(Q$29:Q182)</f>
        <v>0</v>
      </c>
      <c r="G182">
        <f t="shared" ref="G182:G245" si="46">IF(M181&lt;0.25,G$7,M181)</f>
        <v>1.25</v>
      </c>
      <c r="H182">
        <f t="shared" ref="H182:H245" si="47">IF(($C$6-G182)&gt;G$7,G$7,($C$6-G182))</f>
        <v>-0.35</v>
      </c>
      <c r="I182" s="45">
        <f t="shared" ref="I182:I245" si="48">IF(($C$6-(G182+H182))&gt;0,($C$6-(G182+H182)),0)</f>
        <v>0</v>
      </c>
      <c r="M182">
        <f t="shared" ref="M182:M245" si="49">IF(H182&lt;0,0,IF(I182&gt;0,(G$7-I182),(G$7-H182)))</f>
        <v>0</v>
      </c>
      <c r="O182">
        <f t="shared" ref="O182:O245" si="50">IF((G182&lt;G$7),0,1)</f>
        <v>1</v>
      </c>
      <c r="P182">
        <f t="shared" ref="P182:P245" si="51">IF(H182&lt;=G$7,IF(H182&gt;0,1,0),0)</f>
        <v>0</v>
      </c>
      <c r="Q182">
        <f t="shared" ref="Q182:Q245" si="52">IF(I182&lt;=G$7,IF(I182=0,0,1),2)</f>
        <v>0</v>
      </c>
    </row>
    <row r="183" spans="1:17" hidden="1" x14ac:dyDescent="0.25">
      <c r="A183">
        <v>155</v>
      </c>
      <c r="B183">
        <f t="shared" si="45"/>
        <v>155</v>
      </c>
      <c r="C183" s="2">
        <f>SUM(O$29:O183)</f>
        <v>155</v>
      </c>
      <c r="D183" s="2">
        <f>SUM(P$29:P183)</f>
        <v>0</v>
      </c>
      <c r="E183" s="2">
        <f>SUM(Q$29:Q183)</f>
        <v>0</v>
      </c>
      <c r="G183">
        <f t="shared" si="46"/>
        <v>1.25</v>
      </c>
      <c r="H183">
        <f t="shared" si="47"/>
        <v>-0.35</v>
      </c>
      <c r="I183" s="45">
        <f t="shared" si="48"/>
        <v>0</v>
      </c>
      <c r="M183">
        <f t="shared" si="49"/>
        <v>0</v>
      </c>
      <c r="O183">
        <f t="shared" si="50"/>
        <v>1</v>
      </c>
      <c r="P183">
        <f t="shared" si="51"/>
        <v>0</v>
      </c>
      <c r="Q183">
        <f t="shared" si="52"/>
        <v>0</v>
      </c>
    </row>
    <row r="184" spans="1:17" hidden="1" x14ac:dyDescent="0.25">
      <c r="A184">
        <v>156</v>
      </c>
      <c r="B184">
        <f t="shared" si="45"/>
        <v>156</v>
      </c>
      <c r="C184" s="2">
        <f>SUM(O$29:O184)</f>
        <v>156</v>
      </c>
      <c r="D184" s="2">
        <f>SUM(P$29:P184)</f>
        <v>0</v>
      </c>
      <c r="E184" s="2">
        <f>SUM(Q$29:Q184)</f>
        <v>0</v>
      </c>
      <c r="G184">
        <f t="shared" si="46"/>
        <v>1.25</v>
      </c>
      <c r="H184">
        <f t="shared" si="47"/>
        <v>-0.35</v>
      </c>
      <c r="I184" s="45">
        <f t="shared" si="48"/>
        <v>0</v>
      </c>
      <c r="M184">
        <f t="shared" si="49"/>
        <v>0</v>
      </c>
      <c r="O184">
        <f t="shared" si="50"/>
        <v>1</v>
      </c>
      <c r="P184">
        <f t="shared" si="51"/>
        <v>0</v>
      </c>
      <c r="Q184">
        <f t="shared" si="52"/>
        <v>0</v>
      </c>
    </row>
    <row r="185" spans="1:17" hidden="1" x14ac:dyDescent="0.25">
      <c r="A185">
        <v>157</v>
      </c>
      <c r="B185">
        <f t="shared" si="45"/>
        <v>157</v>
      </c>
      <c r="C185" s="2">
        <f>SUM(O$29:O185)</f>
        <v>157</v>
      </c>
      <c r="D185" s="2">
        <f>SUM(P$29:P185)</f>
        <v>0</v>
      </c>
      <c r="E185" s="2">
        <f>SUM(Q$29:Q185)</f>
        <v>0</v>
      </c>
      <c r="G185">
        <f t="shared" si="46"/>
        <v>1.25</v>
      </c>
      <c r="H185">
        <f t="shared" si="47"/>
        <v>-0.35</v>
      </c>
      <c r="I185" s="45">
        <f t="shared" si="48"/>
        <v>0</v>
      </c>
      <c r="M185">
        <f t="shared" si="49"/>
        <v>0</v>
      </c>
      <c r="O185">
        <f t="shared" si="50"/>
        <v>1</v>
      </c>
      <c r="P185">
        <f t="shared" si="51"/>
        <v>0</v>
      </c>
      <c r="Q185">
        <f t="shared" si="52"/>
        <v>0</v>
      </c>
    </row>
    <row r="186" spans="1:17" hidden="1" x14ac:dyDescent="0.25">
      <c r="A186">
        <v>158</v>
      </c>
      <c r="B186">
        <f t="shared" si="45"/>
        <v>158</v>
      </c>
      <c r="C186" s="2">
        <f>SUM(O$29:O186)</f>
        <v>158</v>
      </c>
      <c r="D186" s="2">
        <f>SUM(P$29:P186)</f>
        <v>0</v>
      </c>
      <c r="E186" s="2">
        <f>SUM(Q$29:Q186)</f>
        <v>0</v>
      </c>
      <c r="G186">
        <f t="shared" si="46"/>
        <v>1.25</v>
      </c>
      <c r="H186">
        <f t="shared" si="47"/>
        <v>-0.35</v>
      </c>
      <c r="I186" s="45">
        <f t="shared" si="48"/>
        <v>0</v>
      </c>
      <c r="M186">
        <f t="shared" si="49"/>
        <v>0</v>
      </c>
      <c r="O186">
        <f t="shared" si="50"/>
        <v>1</v>
      </c>
      <c r="P186">
        <f t="shared" si="51"/>
        <v>0</v>
      </c>
      <c r="Q186">
        <f t="shared" si="52"/>
        <v>0</v>
      </c>
    </row>
    <row r="187" spans="1:17" hidden="1" x14ac:dyDescent="0.25">
      <c r="A187">
        <v>159</v>
      </c>
      <c r="B187">
        <f t="shared" si="45"/>
        <v>159</v>
      </c>
      <c r="C187" s="2">
        <f>SUM(O$29:O187)</f>
        <v>159</v>
      </c>
      <c r="D187" s="2">
        <f>SUM(P$29:P187)</f>
        <v>0</v>
      </c>
      <c r="E187" s="2">
        <f>SUM(Q$29:Q187)</f>
        <v>0</v>
      </c>
      <c r="G187">
        <f t="shared" si="46"/>
        <v>1.25</v>
      </c>
      <c r="H187">
        <f t="shared" si="47"/>
        <v>-0.35</v>
      </c>
      <c r="I187" s="45">
        <f t="shared" si="48"/>
        <v>0</v>
      </c>
      <c r="M187">
        <f t="shared" si="49"/>
        <v>0</v>
      </c>
      <c r="O187">
        <f t="shared" si="50"/>
        <v>1</v>
      </c>
      <c r="P187">
        <f t="shared" si="51"/>
        <v>0</v>
      </c>
      <c r="Q187">
        <f t="shared" si="52"/>
        <v>0</v>
      </c>
    </row>
    <row r="188" spans="1:17" hidden="1" x14ac:dyDescent="0.25">
      <c r="A188">
        <v>160</v>
      </c>
      <c r="B188">
        <f t="shared" si="45"/>
        <v>160</v>
      </c>
      <c r="C188" s="2">
        <f>SUM(O$29:O188)</f>
        <v>160</v>
      </c>
      <c r="D188" s="2">
        <f>SUM(P$29:P188)</f>
        <v>0</v>
      </c>
      <c r="E188" s="2">
        <f>SUM(Q$29:Q188)</f>
        <v>0</v>
      </c>
      <c r="G188">
        <f t="shared" si="46"/>
        <v>1.25</v>
      </c>
      <c r="H188">
        <f t="shared" si="47"/>
        <v>-0.35</v>
      </c>
      <c r="I188" s="45">
        <f t="shared" si="48"/>
        <v>0</v>
      </c>
      <c r="M188">
        <f t="shared" si="49"/>
        <v>0</v>
      </c>
      <c r="O188">
        <f t="shared" si="50"/>
        <v>1</v>
      </c>
      <c r="P188">
        <f t="shared" si="51"/>
        <v>0</v>
      </c>
      <c r="Q188">
        <f t="shared" si="52"/>
        <v>0</v>
      </c>
    </row>
    <row r="189" spans="1:17" hidden="1" x14ac:dyDescent="0.25">
      <c r="A189">
        <v>161</v>
      </c>
      <c r="B189">
        <f t="shared" si="45"/>
        <v>161</v>
      </c>
      <c r="C189" s="2">
        <f>SUM(O$29:O189)</f>
        <v>161</v>
      </c>
      <c r="D189" s="2">
        <f>SUM(P$29:P189)</f>
        <v>0</v>
      </c>
      <c r="E189" s="2">
        <f>SUM(Q$29:Q189)</f>
        <v>0</v>
      </c>
      <c r="G189">
        <f t="shared" si="46"/>
        <v>1.25</v>
      </c>
      <c r="H189">
        <f t="shared" si="47"/>
        <v>-0.35</v>
      </c>
      <c r="I189" s="45">
        <f t="shared" si="48"/>
        <v>0</v>
      </c>
      <c r="M189">
        <f t="shared" si="49"/>
        <v>0</v>
      </c>
      <c r="O189">
        <f t="shared" si="50"/>
        <v>1</v>
      </c>
      <c r="P189">
        <f t="shared" si="51"/>
        <v>0</v>
      </c>
      <c r="Q189">
        <f t="shared" si="52"/>
        <v>0</v>
      </c>
    </row>
    <row r="190" spans="1:17" hidden="1" x14ac:dyDescent="0.25">
      <c r="A190">
        <v>162</v>
      </c>
      <c r="B190">
        <f t="shared" si="45"/>
        <v>162</v>
      </c>
      <c r="C190" s="2">
        <f>SUM(O$29:O190)</f>
        <v>162</v>
      </c>
      <c r="D190" s="2">
        <f>SUM(P$29:P190)</f>
        <v>0</v>
      </c>
      <c r="E190" s="2">
        <f>SUM(Q$29:Q190)</f>
        <v>0</v>
      </c>
      <c r="G190">
        <f t="shared" si="46"/>
        <v>1.25</v>
      </c>
      <c r="H190">
        <f t="shared" si="47"/>
        <v>-0.35</v>
      </c>
      <c r="I190" s="45">
        <f t="shared" si="48"/>
        <v>0</v>
      </c>
      <c r="M190">
        <f t="shared" si="49"/>
        <v>0</v>
      </c>
      <c r="O190">
        <f t="shared" si="50"/>
        <v>1</v>
      </c>
      <c r="P190">
        <f t="shared" si="51"/>
        <v>0</v>
      </c>
      <c r="Q190">
        <f t="shared" si="52"/>
        <v>0</v>
      </c>
    </row>
    <row r="191" spans="1:17" hidden="1" x14ac:dyDescent="0.25">
      <c r="A191">
        <v>163</v>
      </c>
      <c r="B191">
        <f t="shared" si="45"/>
        <v>163</v>
      </c>
      <c r="C191" s="2">
        <f>SUM(O$29:O191)</f>
        <v>163</v>
      </c>
      <c r="D191" s="2">
        <f>SUM(P$29:P191)</f>
        <v>0</v>
      </c>
      <c r="E191" s="2">
        <f>SUM(Q$29:Q191)</f>
        <v>0</v>
      </c>
      <c r="G191">
        <f t="shared" si="46"/>
        <v>1.25</v>
      </c>
      <c r="H191">
        <f t="shared" si="47"/>
        <v>-0.35</v>
      </c>
      <c r="I191" s="45">
        <f t="shared" si="48"/>
        <v>0</v>
      </c>
      <c r="M191">
        <f t="shared" si="49"/>
        <v>0</v>
      </c>
      <c r="O191">
        <f t="shared" si="50"/>
        <v>1</v>
      </c>
      <c r="P191">
        <f t="shared" si="51"/>
        <v>0</v>
      </c>
      <c r="Q191">
        <f t="shared" si="52"/>
        <v>0</v>
      </c>
    </row>
    <row r="192" spans="1:17" hidden="1" x14ac:dyDescent="0.25">
      <c r="A192">
        <v>164</v>
      </c>
      <c r="B192">
        <f t="shared" si="45"/>
        <v>164</v>
      </c>
      <c r="C192" s="2">
        <f>SUM(O$29:O192)</f>
        <v>164</v>
      </c>
      <c r="D192" s="2">
        <f>SUM(P$29:P192)</f>
        <v>0</v>
      </c>
      <c r="E192" s="2">
        <f>SUM(Q$29:Q192)</f>
        <v>0</v>
      </c>
      <c r="G192">
        <f t="shared" si="46"/>
        <v>1.25</v>
      </c>
      <c r="H192">
        <f t="shared" si="47"/>
        <v>-0.35</v>
      </c>
      <c r="I192" s="45">
        <f t="shared" si="48"/>
        <v>0</v>
      </c>
      <c r="M192">
        <f t="shared" si="49"/>
        <v>0</v>
      </c>
      <c r="O192">
        <f t="shared" si="50"/>
        <v>1</v>
      </c>
      <c r="P192">
        <f t="shared" si="51"/>
        <v>0</v>
      </c>
      <c r="Q192">
        <f t="shared" si="52"/>
        <v>0</v>
      </c>
    </row>
    <row r="193" spans="1:17" hidden="1" x14ac:dyDescent="0.25">
      <c r="A193">
        <v>165</v>
      </c>
      <c r="B193">
        <f t="shared" si="45"/>
        <v>165</v>
      </c>
      <c r="C193" s="2">
        <f>SUM(O$29:O193)</f>
        <v>165</v>
      </c>
      <c r="D193" s="2">
        <f>SUM(P$29:P193)</f>
        <v>0</v>
      </c>
      <c r="E193" s="2">
        <f>SUM(Q$29:Q193)</f>
        <v>0</v>
      </c>
      <c r="G193">
        <f t="shared" si="46"/>
        <v>1.25</v>
      </c>
      <c r="H193">
        <f t="shared" si="47"/>
        <v>-0.35</v>
      </c>
      <c r="I193" s="45">
        <f t="shared" si="48"/>
        <v>0</v>
      </c>
      <c r="M193">
        <f t="shared" si="49"/>
        <v>0</v>
      </c>
      <c r="O193">
        <f t="shared" si="50"/>
        <v>1</v>
      </c>
      <c r="P193">
        <f t="shared" si="51"/>
        <v>0</v>
      </c>
      <c r="Q193">
        <f t="shared" si="52"/>
        <v>0</v>
      </c>
    </row>
    <row r="194" spans="1:17" hidden="1" x14ac:dyDescent="0.25">
      <c r="A194">
        <v>166</v>
      </c>
      <c r="B194">
        <f t="shared" si="45"/>
        <v>166</v>
      </c>
      <c r="C194" s="2">
        <f>SUM(O$29:O194)</f>
        <v>166</v>
      </c>
      <c r="D194" s="2">
        <f>SUM(P$29:P194)</f>
        <v>0</v>
      </c>
      <c r="E194" s="2">
        <f>SUM(Q$29:Q194)</f>
        <v>0</v>
      </c>
      <c r="G194">
        <f t="shared" si="46"/>
        <v>1.25</v>
      </c>
      <c r="H194">
        <f t="shared" si="47"/>
        <v>-0.35</v>
      </c>
      <c r="I194" s="45">
        <f t="shared" si="48"/>
        <v>0</v>
      </c>
      <c r="M194">
        <f t="shared" si="49"/>
        <v>0</v>
      </c>
      <c r="O194">
        <f t="shared" si="50"/>
        <v>1</v>
      </c>
      <c r="P194">
        <f t="shared" si="51"/>
        <v>0</v>
      </c>
      <c r="Q194">
        <f t="shared" si="52"/>
        <v>0</v>
      </c>
    </row>
    <row r="195" spans="1:17" hidden="1" x14ac:dyDescent="0.25">
      <c r="A195">
        <v>167</v>
      </c>
      <c r="B195">
        <f t="shared" si="45"/>
        <v>167</v>
      </c>
      <c r="C195" s="2">
        <f>SUM(O$29:O195)</f>
        <v>167</v>
      </c>
      <c r="D195" s="2">
        <f>SUM(P$29:P195)</f>
        <v>0</v>
      </c>
      <c r="E195" s="2">
        <f>SUM(Q$29:Q195)</f>
        <v>0</v>
      </c>
      <c r="G195">
        <f t="shared" si="46"/>
        <v>1.25</v>
      </c>
      <c r="H195">
        <f t="shared" si="47"/>
        <v>-0.35</v>
      </c>
      <c r="I195" s="45">
        <f t="shared" si="48"/>
        <v>0</v>
      </c>
      <c r="M195">
        <f t="shared" si="49"/>
        <v>0</v>
      </c>
      <c r="O195">
        <f t="shared" si="50"/>
        <v>1</v>
      </c>
      <c r="P195">
        <f t="shared" si="51"/>
        <v>0</v>
      </c>
      <c r="Q195">
        <f t="shared" si="52"/>
        <v>0</v>
      </c>
    </row>
    <row r="196" spans="1:17" hidden="1" x14ac:dyDescent="0.25">
      <c r="A196">
        <v>168</v>
      </c>
      <c r="B196">
        <f t="shared" si="45"/>
        <v>168</v>
      </c>
      <c r="C196" s="2">
        <f>SUM(O$29:O196)</f>
        <v>168</v>
      </c>
      <c r="D196" s="2">
        <f>SUM(P$29:P196)</f>
        <v>0</v>
      </c>
      <c r="E196" s="2">
        <f>SUM(Q$29:Q196)</f>
        <v>0</v>
      </c>
      <c r="G196">
        <f t="shared" si="46"/>
        <v>1.25</v>
      </c>
      <c r="H196">
        <f t="shared" si="47"/>
        <v>-0.35</v>
      </c>
      <c r="I196" s="45">
        <f t="shared" si="48"/>
        <v>0</v>
      </c>
      <c r="M196">
        <f t="shared" si="49"/>
        <v>0</v>
      </c>
      <c r="O196">
        <f t="shared" si="50"/>
        <v>1</v>
      </c>
      <c r="P196">
        <f t="shared" si="51"/>
        <v>0</v>
      </c>
      <c r="Q196">
        <f t="shared" si="52"/>
        <v>0</v>
      </c>
    </row>
    <row r="197" spans="1:17" hidden="1" x14ac:dyDescent="0.25">
      <c r="A197">
        <v>169</v>
      </c>
      <c r="B197">
        <f t="shared" si="45"/>
        <v>169</v>
      </c>
      <c r="C197" s="2">
        <f>SUM(O$29:O197)</f>
        <v>169</v>
      </c>
      <c r="D197" s="2">
        <f>SUM(P$29:P197)</f>
        <v>0</v>
      </c>
      <c r="E197" s="2">
        <f>SUM(Q$29:Q197)</f>
        <v>0</v>
      </c>
      <c r="G197">
        <f t="shared" si="46"/>
        <v>1.25</v>
      </c>
      <c r="H197">
        <f t="shared" si="47"/>
        <v>-0.35</v>
      </c>
      <c r="I197" s="45">
        <f t="shared" si="48"/>
        <v>0</v>
      </c>
      <c r="M197">
        <f t="shared" si="49"/>
        <v>0</v>
      </c>
      <c r="O197">
        <f t="shared" si="50"/>
        <v>1</v>
      </c>
      <c r="P197">
        <f t="shared" si="51"/>
        <v>0</v>
      </c>
      <c r="Q197">
        <f t="shared" si="52"/>
        <v>0</v>
      </c>
    </row>
    <row r="198" spans="1:17" hidden="1" x14ac:dyDescent="0.25">
      <c r="A198">
        <v>170</v>
      </c>
      <c r="B198">
        <f t="shared" si="45"/>
        <v>170</v>
      </c>
      <c r="C198" s="2">
        <f>SUM(O$29:O198)</f>
        <v>170</v>
      </c>
      <c r="D198" s="2">
        <f>SUM(P$29:P198)</f>
        <v>0</v>
      </c>
      <c r="E198" s="2">
        <f>SUM(Q$29:Q198)</f>
        <v>0</v>
      </c>
      <c r="G198">
        <f t="shared" si="46"/>
        <v>1.25</v>
      </c>
      <c r="H198">
        <f t="shared" si="47"/>
        <v>-0.35</v>
      </c>
      <c r="I198" s="45">
        <f t="shared" si="48"/>
        <v>0</v>
      </c>
      <c r="M198">
        <f t="shared" si="49"/>
        <v>0</v>
      </c>
      <c r="O198">
        <f t="shared" si="50"/>
        <v>1</v>
      </c>
      <c r="P198">
        <f t="shared" si="51"/>
        <v>0</v>
      </c>
      <c r="Q198">
        <f t="shared" si="52"/>
        <v>0</v>
      </c>
    </row>
    <row r="199" spans="1:17" hidden="1" x14ac:dyDescent="0.25">
      <c r="A199">
        <v>171</v>
      </c>
      <c r="B199">
        <f t="shared" si="45"/>
        <v>171</v>
      </c>
      <c r="C199" s="2">
        <f>SUM(O$29:O199)</f>
        <v>171</v>
      </c>
      <c r="D199" s="2">
        <f>SUM(P$29:P199)</f>
        <v>0</v>
      </c>
      <c r="E199" s="2">
        <f>SUM(Q$29:Q199)</f>
        <v>0</v>
      </c>
      <c r="G199">
        <f t="shared" si="46"/>
        <v>1.25</v>
      </c>
      <c r="H199">
        <f t="shared" si="47"/>
        <v>-0.35</v>
      </c>
      <c r="I199" s="45">
        <f t="shared" si="48"/>
        <v>0</v>
      </c>
      <c r="M199">
        <f t="shared" si="49"/>
        <v>0</v>
      </c>
      <c r="O199">
        <f t="shared" si="50"/>
        <v>1</v>
      </c>
      <c r="P199">
        <f t="shared" si="51"/>
        <v>0</v>
      </c>
      <c r="Q199">
        <f t="shared" si="52"/>
        <v>0</v>
      </c>
    </row>
    <row r="200" spans="1:17" hidden="1" x14ac:dyDescent="0.25">
      <c r="A200">
        <v>172</v>
      </c>
      <c r="B200">
        <f t="shared" si="45"/>
        <v>172</v>
      </c>
      <c r="C200" s="2">
        <f>SUM(O$29:O200)</f>
        <v>172</v>
      </c>
      <c r="D200" s="2">
        <f>SUM(P$29:P200)</f>
        <v>0</v>
      </c>
      <c r="E200" s="2">
        <f>SUM(Q$29:Q200)</f>
        <v>0</v>
      </c>
      <c r="G200">
        <f t="shared" si="46"/>
        <v>1.25</v>
      </c>
      <c r="H200">
        <f t="shared" si="47"/>
        <v>-0.35</v>
      </c>
      <c r="I200" s="45">
        <f t="shared" si="48"/>
        <v>0</v>
      </c>
      <c r="M200">
        <f t="shared" si="49"/>
        <v>0</v>
      </c>
      <c r="O200">
        <f t="shared" si="50"/>
        <v>1</v>
      </c>
      <c r="P200">
        <f t="shared" si="51"/>
        <v>0</v>
      </c>
      <c r="Q200">
        <f t="shared" si="52"/>
        <v>0</v>
      </c>
    </row>
    <row r="201" spans="1:17" hidden="1" x14ac:dyDescent="0.25">
      <c r="A201">
        <v>173</v>
      </c>
      <c r="B201">
        <f t="shared" si="45"/>
        <v>173</v>
      </c>
      <c r="C201" s="2">
        <f>SUM(O$29:O201)</f>
        <v>173</v>
      </c>
      <c r="D201" s="2">
        <f>SUM(P$29:P201)</f>
        <v>0</v>
      </c>
      <c r="E201" s="2">
        <f>SUM(Q$29:Q201)</f>
        <v>0</v>
      </c>
      <c r="G201">
        <f t="shared" si="46"/>
        <v>1.25</v>
      </c>
      <c r="H201">
        <f t="shared" si="47"/>
        <v>-0.35</v>
      </c>
      <c r="I201" s="45">
        <f t="shared" si="48"/>
        <v>0</v>
      </c>
      <c r="M201">
        <f t="shared" si="49"/>
        <v>0</v>
      </c>
      <c r="O201">
        <f t="shared" si="50"/>
        <v>1</v>
      </c>
      <c r="P201">
        <f t="shared" si="51"/>
        <v>0</v>
      </c>
      <c r="Q201">
        <f t="shared" si="52"/>
        <v>0</v>
      </c>
    </row>
    <row r="202" spans="1:17" hidden="1" x14ac:dyDescent="0.25">
      <c r="A202">
        <v>174</v>
      </c>
      <c r="B202">
        <f t="shared" si="45"/>
        <v>174</v>
      </c>
      <c r="C202" s="2">
        <f>SUM(O$29:O202)</f>
        <v>174</v>
      </c>
      <c r="D202" s="2">
        <f>SUM(P$29:P202)</f>
        <v>0</v>
      </c>
      <c r="E202" s="2">
        <f>SUM(Q$29:Q202)</f>
        <v>0</v>
      </c>
      <c r="G202">
        <f t="shared" si="46"/>
        <v>1.25</v>
      </c>
      <c r="H202">
        <f t="shared" si="47"/>
        <v>-0.35</v>
      </c>
      <c r="I202" s="45">
        <f t="shared" si="48"/>
        <v>0</v>
      </c>
      <c r="M202">
        <f t="shared" si="49"/>
        <v>0</v>
      </c>
      <c r="O202">
        <f t="shared" si="50"/>
        <v>1</v>
      </c>
      <c r="P202">
        <f t="shared" si="51"/>
        <v>0</v>
      </c>
      <c r="Q202">
        <f t="shared" si="52"/>
        <v>0</v>
      </c>
    </row>
    <row r="203" spans="1:17" hidden="1" x14ac:dyDescent="0.25">
      <c r="A203">
        <v>175</v>
      </c>
      <c r="B203">
        <f t="shared" si="45"/>
        <v>175</v>
      </c>
      <c r="C203" s="2">
        <f>SUM(O$29:O203)</f>
        <v>175</v>
      </c>
      <c r="D203" s="2">
        <f>SUM(P$29:P203)</f>
        <v>0</v>
      </c>
      <c r="E203" s="2">
        <f>SUM(Q$29:Q203)</f>
        <v>0</v>
      </c>
      <c r="G203">
        <f t="shared" si="46"/>
        <v>1.25</v>
      </c>
      <c r="H203">
        <f t="shared" si="47"/>
        <v>-0.35</v>
      </c>
      <c r="I203" s="45">
        <f t="shared" si="48"/>
        <v>0</v>
      </c>
      <c r="M203">
        <f t="shared" si="49"/>
        <v>0</v>
      </c>
      <c r="O203">
        <f t="shared" si="50"/>
        <v>1</v>
      </c>
      <c r="P203">
        <f t="shared" si="51"/>
        <v>0</v>
      </c>
      <c r="Q203">
        <f t="shared" si="52"/>
        <v>0</v>
      </c>
    </row>
    <row r="204" spans="1:17" hidden="1" x14ac:dyDescent="0.25">
      <c r="A204">
        <v>176</v>
      </c>
      <c r="B204">
        <f t="shared" si="45"/>
        <v>176</v>
      </c>
      <c r="C204" s="2">
        <f>SUM(O$29:O204)</f>
        <v>176</v>
      </c>
      <c r="D204" s="2">
        <f>SUM(P$29:P204)</f>
        <v>0</v>
      </c>
      <c r="E204" s="2">
        <f>SUM(Q$29:Q204)</f>
        <v>0</v>
      </c>
      <c r="G204">
        <f t="shared" si="46"/>
        <v>1.25</v>
      </c>
      <c r="H204">
        <f t="shared" si="47"/>
        <v>-0.35</v>
      </c>
      <c r="I204" s="45">
        <f t="shared" si="48"/>
        <v>0</v>
      </c>
      <c r="M204">
        <f t="shared" si="49"/>
        <v>0</v>
      </c>
      <c r="O204">
        <f t="shared" si="50"/>
        <v>1</v>
      </c>
      <c r="P204">
        <f t="shared" si="51"/>
        <v>0</v>
      </c>
      <c r="Q204">
        <f t="shared" si="52"/>
        <v>0</v>
      </c>
    </row>
    <row r="205" spans="1:17" hidden="1" x14ac:dyDescent="0.25">
      <c r="A205">
        <v>177</v>
      </c>
      <c r="B205">
        <f t="shared" si="45"/>
        <v>177</v>
      </c>
      <c r="C205" s="2">
        <f>SUM(O$29:O205)</f>
        <v>177</v>
      </c>
      <c r="D205" s="2">
        <f>SUM(P$29:P205)</f>
        <v>0</v>
      </c>
      <c r="E205" s="2">
        <f>SUM(Q$29:Q205)</f>
        <v>0</v>
      </c>
      <c r="G205">
        <f t="shared" si="46"/>
        <v>1.25</v>
      </c>
      <c r="H205">
        <f t="shared" si="47"/>
        <v>-0.35</v>
      </c>
      <c r="I205" s="45">
        <f t="shared" si="48"/>
        <v>0</v>
      </c>
      <c r="M205">
        <f t="shared" si="49"/>
        <v>0</v>
      </c>
      <c r="O205">
        <f t="shared" si="50"/>
        <v>1</v>
      </c>
      <c r="P205">
        <f t="shared" si="51"/>
        <v>0</v>
      </c>
      <c r="Q205">
        <f t="shared" si="52"/>
        <v>0</v>
      </c>
    </row>
    <row r="206" spans="1:17" hidden="1" x14ac:dyDescent="0.25">
      <c r="A206">
        <v>178</v>
      </c>
      <c r="B206">
        <f t="shared" si="45"/>
        <v>178</v>
      </c>
      <c r="C206" s="2">
        <f>SUM(O$29:O206)</f>
        <v>178</v>
      </c>
      <c r="D206" s="2">
        <f>SUM(P$29:P206)</f>
        <v>0</v>
      </c>
      <c r="E206" s="2">
        <f>SUM(Q$29:Q206)</f>
        <v>0</v>
      </c>
      <c r="G206">
        <f t="shared" si="46"/>
        <v>1.25</v>
      </c>
      <c r="H206">
        <f t="shared" si="47"/>
        <v>-0.35</v>
      </c>
      <c r="I206" s="45">
        <f t="shared" si="48"/>
        <v>0</v>
      </c>
      <c r="M206">
        <f t="shared" si="49"/>
        <v>0</v>
      </c>
      <c r="O206">
        <f t="shared" si="50"/>
        <v>1</v>
      </c>
      <c r="P206">
        <f t="shared" si="51"/>
        <v>0</v>
      </c>
      <c r="Q206">
        <f t="shared" si="52"/>
        <v>0</v>
      </c>
    </row>
    <row r="207" spans="1:17" hidden="1" x14ac:dyDescent="0.25">
      <c r="A207">
        <v>179</v>
      </c>
      <c r="B207">
        <f t="shared" si="45"/>
        <v>179</v>
      </c>
      <c r="C207" s="2">
        <f>SUM(O$29:O207)</f>
        <v>179</v>
      </c>
      <c r="D207" s="2">
        <f>SUM(P$29:P207)</f>
        <v>0</v>
      </c>
      <c r="E207" s="2">
        <f>SUM(Q$29:Q207)</f>
        <v>0</v>
      </c>
      <c r="G207">
        <f t="shared" si="46"/>
        <v>1.25</v>
      </c>
      <c r="H207">
        <f t="shared" si="47"/>
        <v>-0.35</v>
      </c>
      <c r="I207" s="45">
        <f t="shared" si="48"/>
        <v>0</v>
      </c>
      <c r="M207">
        <f t="shared" si="49"/>
        <v>0</v>
      </c>
      <c r="O207">
        <f t="shared" si="50"/>
        <v>1</v>
      </c>
      <c r="P207">
        <f t="shared" si="51"/>
        <v>0</v>
      </c>
      <c r="Q207">
        <f t="shared" si="52"/>
        <v>0</v>
      </c>
    </row>
    <row r="208" spans="1:17" hidden="1" x14ac:dyDescent="0.25">
      <c r="A208">
        <v>180</v>
      </c>
      <c r="B208">
        <f t="shared" si="45"/>
        <v>180</v>
      </c>
      <c r="C208" s="2">
        <f>SUM(O$29:O208)</f>
        <v>180</v>
      </c>
      <c r="D208" s="2">
        <f>SUM(P$29:P208)</f>
        <v>0</v>
      </c>
      <c r="E208" s="2">
        <f>SUM(Q$29:Q208)</f>
        <v>0</v>
      </c>
      <c r="G208">
        <f t="shared" si="46"/>
        <v>1.25</v>
      </c>
      <c r="H208">
        <f t="shared" si="47"/>
        <v>-0.35</v>
      </c>
      <c r="I208" s="45">
        <f t="shared" si="48"/>
        <v>0</v>
      </c>
      <c r="M208">
        <f t="shared" si="49"/>
        <v>0</v>
      </c>
      <c r="O208">
        <f t="shared" si="50"/>
        <v>1</v>
      </c>
      <c r="P208">
        <f t="shared" si="51"/>
        <v>0</v>
      </c>
      <c r="Q208">
        <f t="shared" si="52"/>
        <v>0</v>
      </c>
    </row>
    <row r="209" spans="1:17" hidden="1" x14ac:dyDescent="0.25">
      <c r="A209">
        <v>181</v>
      </c>
      <c r="B209">
        <f t="shared" si="45"/>
        <v>181</v>
      </c>
      <c r="C209" s="2">
        <f>SUM(O$29:O209)</f>
        <v>181</v>
      </c>
      <c r="D209" s="2">
        <f>SUM(P$29:P209)</f>
        <v>0</v>
      </c>
      <c r="E209" s="2">
        <f>SUM(Q$29:Q209)</f>
        <v>0</v>
      </c>
      <c r="G209">
        <f t="shared" si="46"/>
        <v>1.25</v>
      </c>
      <c r="H209">
        <f t="shared" si="47"/>
        <v>-0.35</v>
      </c>
      <c r="I209" s="45">
        <f t="shared" si="48"/>
        <v>0</v>
      </c>
      <c r="M209">
        <f t="shared" si="49"/>
        <v>0</v>
      </c>
      <c r="O209">
        <f t="shared" si="50"/>
        <v>1</v>
      </c>
      <c r="P209">
        <f t="shared" si="51"/>
        <v>0</v>
      </c>
      <c r="Q209">
        <f t="shared" si="52"/>
        <v>0</v>
      </c>
    </row>
    <row r="210" spans="1:17" hidden="1" x14ac:dyDescent="0.25">
      <c r="A210">
        <v>182</v>
      </c>
      <c r="B210">
        <f t="shared" si="45"/>
        <v>182</v>
      </c>
      <c r="C210" s="2">
        <f>SUM(O$29:O210)</f>
        <v>182</v>
      </c>
      <c r="D210" s="2">
        <f>SUM(P$29:P210)</f>
        <v>0</v>
      </c>
      <c r="E210" s="2">
        <f>SUM(Q$29:Q210)</f>
        <v>0</v>
      </c>
      <c r="G210">
        <f t="shared" si="46"/>
        <v>1.25</v>
      </c>
      <c r="H210">
        <f t="shared" si="47"/>
        <v>-0.35</v>
      </c>
      <c r="I210" s="45">
        <f t="shared" si="48"/>
        <v>0</v>
      </c>
      <c r="M210">
        <f t="shared" si="49"/>
        <v>0</v>
      </c>
      <c r="O210">
        <f t="shared" si="50"/>
        <v>1</v>
      </c>
      <c r="P210">
        <f t="shared" si="51"/>
        <v>0</v>
      </c>
      <c r="Q210">
        <f t="shared" si="52"/>
        <v>0</v>
      </c>
    </row>
    <row r="211" spans="1:17" hidden="1" x14ac:dyDescent="0.25">
      <c r="A211">
        <v>183</v>
      </c>
      <c r="B211">
        <f t="shared" si="45"/>
        <v>183</v>
      </c>
      <c r="C211" s="2">
        <f>SUM(O$29:O211)</f>
        <v>183</v>
      </c>
      <c r="D211" s="2">
        <f>SUM(P$29:P211)</f>
        <v>0</v>
      </c>
      <c r="E211" s="2">
        <f>SUM(Q$29:Q211)</f>
        <v>0</v>
      </c>
      <c r="G211">
        <f t="shared" si="46"/>
        <v>1.25</v>
      </c>
      <c r="H211">
        <f t="shared" si="47"/>
        <v>-0.35</v>
      </c>
      <c r="I211" s="45">
        <f t="shared" si="48"/>
        <v>0</v>
      </c>
      <c r="M211">
        <f t="shared" si="49"/>
        <v>0</v>
      </c>
      <c r="O211">
        <f t="shared" si="50"/>
        <v>1</v>
      </c>
      <c r="P211">
        <f t="shared" si="51"/>
        <v>0</v>
      </c>
      <c r="Q211">
        <f t="shared" si="52"/>
        <v>0</v>
      </c>
    </row>
    <row r="212" spans="1:17" hidden="1" x14ac:dyDescent="0.25">
      <c r="A212">
        <v>184</v>
      </c>
      <c r="B212">
        <f t="shared" si="45"/>
        <v>184</v>
      </c>
      <c r="C212" s="2">
        <f>SUM(O$29:O212)</f>
        <v>184</v>
      </c>
      <c r="D212" s="2">
        <f>SUM(P$29:P212)</f>
        <v>0</v>
      </c>
      <c r="E212" s="2">
        <f>SUM(Q$29:Q212)</f>
        <v>0</v>
      </c>
      <c r="G212">
        <f t="shared" si="46"/>
        <v>1.25</v>
      </c>
      <c r="H212">
        <f t="shared" si="47"/>
        <v>-0.35</v>
      </c>
      <c r="I212" s="45">
        <f t="shared" si="48"/>
        <v>0</v>
      </c>
      <c r="M212">
        <f t="shared" si="49"/>
        <v>0</v>
      </c>
      <c r="O212">
        <f t="shared" si="50"/>
        <v>1</v>
      </c>
      <c r="P212">
        <f t="shared" si="51"/>
        <v>0</v>
      </c>
      <c r="Q212">
        <f t="shared" si="52"/>
        <v>0</v>
      </c>
    </row>
    <row r="213" spans="1:17" hidden="1" x14ac:dyDescent="0.25">
      <c r="A213">
        <v>185</v>
      </c>
      <c r="B213">
        <f t="shared" si="45"/>
        <v>185</v>
      </c>
      <c r="C213" s="2">
        <f>SUM(O$29:O213)</f>
        <v>185</v>
      </c>
      <c r="D213" s="2">
        <f>SUM(P$29:P213)</f>
        <v>0</v>
      </c>
      <c r="E213" s="2">
        <f>SUM(Q$29:Q213)</f>
        <v>0</v>
      </c>
      <c r="G213">
        <f t="shared" si="46"/>
        <v>1.25</v>
      </c>
      <c r="H213">
        <f t="shared" si="47"/>
        <v>-0.35</v>
      </c>
      <c r="I213" s="45">
        <f t="shared" si="48"/>
        <v>0</v>
      </c>
      <c r="M213">
        <f t="shared" si="49"/>
        <v>0</v>
      </c>
      <c r="O213">
        <f t="shared" si="50"/>
        <v>1</v>
      </c>
      <c r="P213">
        <f t="shared" si="51"/>
        <v>0</v>
      </c>
      <c r="Q213">
        <f t="shared" si="52"/>
        <v>0</v>
      </c>
    </row>
    <row r="214" spans="1:17" hidden="1" x14ac:dyDescent="0.25">
      <c r="A214">
        <v>186</v>
      </c>
      <c r="B214">
        <f t="shared" si="45"/>
        <v>186</v>
      </c>
      <c r="C214" s="2">
        <f>SUM(O$29:O214)</f>
        <v>186</v>
      </c>
      <c r="D214" s="2">
        <f>SUM(P$29:P214)</f>
        <v>0</v>
      </c>
      <c r="E214" s="2">
        <f>SUM(Q$29:Q214)</f>
        <v>0</v>
      </c>
      <c r="G214">
        <f t="shared" si="46"/>
        <v>1.25</v>
      </c>
      <c r="H214">
        <f t="shared" si="47"/>
        <v>-0.35</v>
      </c>
      <c r="I214" s="45">
        <f t="shared" si="48"/>
        <v>0</v>
      </c>
      <c r="M214">
        <f t="shared" si="49"/>
        <v>0</v>
      </c>
      <c r="O214">
        <f t="shared" si="50"/>
        <v>1</v>
      </c>
      <c r="P214">
        <f t="shared" si="51"/>
        <v>0</v>
      </c>
      <c r="Q214">
        <f t="shared" si="52"/>
        <v>0</v>
      </c>
    </row>
    <row r="215" spans="1:17" hidden="1" x14ac:dyDescent="0.25">
      <c r="A215">
        <v>187</v>
      </c>
      <c r="B215">
        <f t="shared" si="45"/>
        <v>187</v>
      </c>
      <c r="C215" s="2">
        <f>SUM(O$29:O215)</f>
        <v>187</v>
      </c>
      <c r="D215" s="2">
        <f>SUM(P$29:P215)</f>
        <v>0</v>
      </c>
      <c r="E215" s="2">
        <f>SUM(Q$29:Q215)</f>
        <v>0</v>
      </c>
      <c r="G215">
        <f t="shared" si="46"/>
        <v>1.25</v>
      </c>
      <c r="H215">
        <f t="shared" si="47"/>
        <v>-0.35</v>
      </c>
      <c r="I215" s="45">
        <f t="shared" si="48"/>
        <v>0</v>
      </c>
      <c r="M215">
        <f t="shared" si="49"/>
        <v>0</v>
      </c>
      <c r="O215">
        <f t="shared" si="50"/>
        <v>1</v>
      </c>
      <c r="P215">
        <f t="shared" si="51"/>
        <v>0</v>
      </c>
      <c r="Q215">
        <f t="shared" si="52"/>
        <v>0</v>
      </c>
    </row>
    <row r="216" spans="1:17" hidden="1" x14ac:dyDescent="0.25">
      <c r="A216">
        <v>188</v>
      </c>
      <c r="B216">
        <f t="shared" si="45"/>
        <v>188</v>
      </c>
      <c r="C216" s="2">
        <f>SUM(O$29:O216)</f>
        <v>188</v>
      </c>
      <c r="D216" s="2">
        <f>SUM(P$29:P216)</f>
        <v>0</v>
      </c>
      <c r="E216" s="2">
        <f>SUM(Q$29:Q216)</f>
        <v>0</v>
      </c>
      <c r="G216">
        <f t="shared" si="46"/>
        <v>1.25</v>
      </c>
      <c r="H216">
        <f t="shared" si="47"/>
        <v>-0.35</v>
      </c>
      <c r="I216" s="45">
        <f t="shared" si="48"/>
        <v>0</v>
      </c>
      <c r="M216">
        <f t="shared" si="49"/>
        <v>0</v>
      </c>
      <c r="O216">
        <f t="shared" si="50"/>
        <v>1</v>
      </c>
      <c r="P216">
        <f t="shared" si="51"/>
        <v>0</v>
      </c>
      <c r="Q216">
        <f t="shared" si="52"/>
        <v>0</v>
      </c>
    </row>
    <row r="217" spans="1:17" hidden="1" x14ac:dyDescent="0.25">
      <c r="A217">
        <v>189</v>
      </c>
      <c r="B217">
        <f t="shared" si="45"/>
        <v>189</v>
      </c>
      <c r="C217" s="2">
        <f>SUM(O$29:O217)</f>
        <v>189</v>
      </c>
      <c r="D217" s="2">
        <f>SUM(P$29:P217)</f>
        <v>0</v>
      </c>
      <c r="E217" s="2">
        <f>SUM(Q$29:Q217)</f>
        <v>0</v>
      </c>
      <c r="G217">
        <f t="shared" si="46"/>
        <v>1.25</v>
      </c>
      <c r="H217">
        <f t="shared" si="47"/>
        <v>-0.35</v>
      </c>
      <c r="I217" s="45">
        <f t="shared" si="48"/>
        <v>0</v>
      </c>
      <c r="M217">
        <f t="shared" si="49"/>
        <v>0</v>
      </c>
      <c r="O217">
        <f t="shared" si="50"/>
        <v>1</v>
      </c>
      <c r="P217">
        <f t="shared" si="51"/>
        <v>0</v>
      </c>
      <c r="Q217">
        <f t="shared" si="52"/>
        <v>0</v>
      </c>
    </row>
    <row r="218" spans="1:17" hidden="1" x14ac:dyDescent="0.25">
      <c r="A218">
        <v>190</v>
      </c>
      <c r="B218">
        <f t="shared" si="45"/>
        <v>190</v>
      </c>
      <c r="C218" s="2">
        <f>SUM(O$29:O218)</f>
        <v>190</v>
      </c>
      <c r="D218" s="2">
        <f>SUM(P$29:P218)</f>
        <v>0</v>
      </c>
      <c r="E218" s="2">
        <f>SUM(Q$29:Q218)</f>
        <v>0</v>
      </c>
      <c r="G218">
        <f t="shared" si="46"/>
        <v>1.25</v>
      </c>
      <c r="H218">
        <f t="shared" si="47"/>
        <v>-0.35</v>
      </c>
      <c r="I218" s="45">
        <f t="shared" si="48"/>
        <v>0</v>
      </c>
      <c r="M218">
        <f t="shared" si="49"/>
        <v>0</v>
      </c>
      <c r="O218">
        <f t="shared" si="50"/>
        <v>1</v>
      </c>
      <c r="P218">
        <f t="shared" si="51"/>
        <v>0</v>
      </c>
      <c r="Q218">
        <f t="shared" si="52"/>
        <v>0</v>
      </c>
    </row>
    <row r="219" spans="1:17" hidden="1" x14ac:dyDescent="0.25">
      <c r="A219">
        <v>191</v>
      </c>
      <c r="B219">
        <f t="shared" si="45"/>
        <v>191</v>
      </c>
      <c r="C219" s="2">
        <f>SUM(O$29:O219)</f>
        <v>191</v>
      </c>
      <c r="D219" s="2">
        <f>SUM(P$29:P219)</f>
        <v>0</v>
      </c>
      <c r="E219" s="2">
        <f>SUM(Q$29:Q219)</f>
        <v>0</v>
      </c>
      <c r="G219">
        <f t="shared" si="46"/>
        <v>1.25</v>
      </c>
      <c r="H219">
        <f t="shared" si="47"/>
        <v>-0.35</v>
      </c>
      <c r="I219" s="45">
        <f t="shared" si="48"/>
        <v>0</v>
      </c>
      <c r="M219">
        <f t="shared" si="49"/>
        <v>0</v>
      </c>
      <c r="O219">
        <f t="shared" si="50"/>
        <v>1</v>
      </c>
      <c r="P219">
        <f t="shared" si="51"/>
        <v>0</v>
      </c>
      <c r="Q219">
        <f t="shared" si="52"/>
        <v>0</v>
      </c>
    </row>
    <row r="220" spans="1:17" hidden="1" x14ac:dyDescent="0.25">
      <c r="A220">
        <v>192</v>
      </c>
      <c r="B220">
        <f t="shared" si="45"/>
        <v>192</v>
      </c>
      <c r="C220" s="2">
        <f>SUM(O$29:O220)</f>
        <v>192</v>
      </c>
      <c r="D220" s="2">
        <f>SUM(P$29:P220)</f>
        <v>0</v>
      </c>
      <c r="E220" s="2">
        <f>SUM(Q$29:Q220)</f>
        <v>0</v>
      </c>
      <c r="G220">
        <f t="shared" si="46"/>
        <v>1.25</v>
      </c>
      <c r="H220">
        <f t="shared" si="47"/>
        <v>-0.35</v>
      </c>
      <c r="I220" s="45">
        <f t="shared" si="48"/>
        <v>0</v>
      </c>
      <c r="M220">
        <f t="shared" si="49"/>
        <v>0</v>
      </c>
      <c r="O220">
        <f t="shared" si="50"/>
        <v>1</v>
      </c>
      <c r="P220">
        <f t="shared" si="51"/>
        <v>0</v>
      </c>
      <c r="Q220">
        <f t="shared" si="52"/>
        <v>0</v>
      </c>
    </row>
    <row r="221" spans="1:17" hidden="1" x14ac:dyDescent="0.25">
      <c r="A221">
        <v>193</v>
      </c>
      <c r="B221">
        <f t="shared" si="45"/>
        <v>193</v>
      </c>
      <c r="C221" s="2">
        <f>SUM(O$29:O221)</f>
        <v>193</v>
      </c>
      <c r="D221" s="2">
        <f>SUM(P$29:P221)</f>
        <v>0</v>
      </c>
      <c r="E221" s="2">
        <f>SUM(Q$29:Q221)</f>
        <v>0</v>
      </c>
      <c r="G221">
        <f t="shared" si="46"/>
        <v>1.25</v>
      </c>
      <c r="H221">
        <f t="shared" si="47"/>
        <v>-0.35</v>
      </c>
      <c r="I221" s="45">
        <f t="shared" si="48"/>
        <v>0</v>
      </c>
      <c r="M221">
        <f t="shared" si="49"/>
        <v>0</v>
      </c>
      <c r="O221">
        <f t="shared" si="50"/>
        <v>1</v>
      </c>
      <c r="P221">
        <f t="shared" si="51"/>
        <v>0</v>
      </c>
      <c r="Q221">
        <f t="shared" si="52"/>
        <v>0</v>
      </c>
    </row>
    <row r="222" spans="1:17" hidden="1" x14ac:dyDescent="0.25">
      <c r="A222">
        <v>194</v>
      </c>
      <c r="B222">
        <f t="shared" si="45"/>
        <v>194</v>
      </c>
      <c r="C222" s="2">
        <f>SUM(O$29:O222)</f>
        <v>194</v>
      </c>
      <c r="D222" s="2">
        <f>SUM(P$29:P222)</f>
        <v>0</v>
      </c>
      <c r="E222" s="2">
        <f>SUM(Q$29:Q222)</f>
        <v>0</v>
      </c>
      <c r="G222">
        <f t="shared" si="46"/>
        <v>1.25</v>
      </c>
      <c r="H222">
        <f t="shared" si="47"/>
        <v>-0.35</v>
      </c>
      <c r="I222" s="45">
        <f t="shared" si="48"/>
        <v>0</v>
      </c>
      <c r="M222">
        <f t="shared" si="49"/>
        <v>0</v>
      </c>
      <c r="O222">
        <f t="shared" si="50"/>
        <v>1</v>
      </c>
      <c r="P222">
        <f t="shared" si="51"/>
        <v>0</v>
      </c>
      <c r="Q222">
        <f t="shared" si="52"/>
        <v>0</v>
      </c>
    </row>
    <row r="223" spans="1:17" hidden="1" x14ac:dyDescent="0.25">
      <c r="A223">
        <v>195</v>
      </c>
      <c r="B223">
        <f t="shared" si="45"/>
        <v>195</v>
      </c>
      <c r="C223" s="2">
        <f>SUM(O$29:O223)</f>
        <v>195</v>
      </c>
      <c r="D223" s="2">
        <f>SUM(P$29:P223)</f>
        <v>0</v>
      </c>
      <c r="E223" s="2">
        <f>SUM(Q$29:Q223)</f>
        <v>0</v>
      </c>
      <c r="G223">
        <f t="shared" si="46"/>
        <v>1.25</v>
      </c>
      <c r="H223">
        <f t="shared" si="47"/>
        <v>-0.35</v>
      </c>
      <c r="I223" s="45">
        <f t="shared" si="48"/>
        <v>0</v>
      </c>
      <c r="M223">
        <f t="shared" si="49"/>
        <v>0</v>
      </c>
      <c r="O223">
        <f t="shared" si="50"/>
        <v>1</v>
      </c>
      <c r="P223">
        <f t="shared" si="51"/>
        <v>0</v>
      </c>
      <c r="Q223">
        <f t="shared" si="52"/>
        <v>0</v>
      </c>
    </row>
    <row r="224" spans="1:17" hidden="1" x14ac:dyDescent="0.25">
      <c r="A224">
        <v>196</v>
      </c>
      <c r="B224">
        <f t="shared" si="45"/>
        <v>196</v>
      </c>
      <c r="C224" s="2">
        <f>SUM(O$29:O224)</f>
        <v>196</v>
      </c>
      <c r="D224" s="2">
        <f>SUM(P$29:P224)</f>
        <v>0</v>
      </c>
      <c r="E224" s="2">
        <f>SUM(Q$29:Q224)</f>
        <v>0</v>
      </c>
      <c r="G224">
        <f t="shared" si="46"/>
        <v>1.25</v>
      </c>
      <c r="H224">
        <f t="shared" si="47"/>
        <v>-0.35</v>
      </c>
      <c r="I224" s="45">
        <f t="shared" si="48"/>
        <v>0</v>
      </c>
      <c r="M224">
        <f t="shared" si="49"/>
        <v>0</v>
      </c>
      <c r="O224">
        <f t="shared" si="50"/>
        <v>1</v>
      </c>
      <c r="P224">
        <f t="shared" si="51"/>
        <v>0</v>
      </c>
      <c r="Q224">
        <f t="shared" si="52"/>
        <v>0</v>
      </c>
    </row>
    <row r="225" spans="1:17" hidden="1" x14ac:dyDescent="0.25">
      <c r="A225">
        <v>197</v>
      </c>
      <c r="B225">
        <f t="shared" si="45"/>
        <v>197</v>
      </c>
      <c r="C225" s="2">
        <f>SUM(O$29:O225)</f>
        <v>197</v>
      </c>
      <c r="D225" s="2">
        <f>SUM(P$29:P225)</f>
        <v>0</v>
      </c>
      <c r="E225" s="2">
        <f>SUM(Q$29:Q225)</f>
        <v>0</v>
      </c>
      <c r="G225">
        <f t="shared" si="46"/>
        <v>1.25</v>
      </c>
      <c r="H225">
        <f t="shared" si="47"/>
        <v>-0.35</v>
      </c>
      <c r="I225" s="45">
        <f t="shared" si="48"/>
        <v>0</v>
      </c>
      <c r="M225">
        <f t="shared" si="49"/>
        <v>0</v>
      </c>
      <c r="O225">
        <f t="shared" si="50"/>
        <v>1</v>
      </c>
      <c r="P225">
        <f t="shared" si="51"/>
        <v>0</v>
      </c>
      <c r="Q225">
        <f t="shared" si="52"/>
        <v>0</v>
      </c>
    </row>
    <row r="226" spans="1:17" hidden="1" x14ac:dyDescent="0.25">
      <c r="A226">
        <v>198</v>
      </c>
      <c r="B226">
        <f t="shared" si="45"/>
        <v>198</v>
      </c>
      <c r="C226" s="2">
        <f>SUM(O$29:O226)</f>
        <v>198</v>
      </c>
      <c r="D226" s="2">
        <f>SUM(P$29:P226)</f>
        <v>0</v>
      </c>
      <c r="E226" s="2">
        <f>SUM(Q$29:Q226)</f>
        <v>0</v>
      </c>
      <c r="G226">
        <f t="shared" si="46"/>
        <v>1.25</v>
      </c>
      <c r="H226">
        <f t="shared" si="47"/>
        <v>-0.35</v>
      </c>
      <c r="I226" s="45">
        <f t="shared" si="48"/>
        <v>0</v>
      </c>
      <c r="M226">
        <f t="shared" si="49"/>
        <v>0</v>
      </c>
      <c r="O226">
        <f t="shared" si="50"/>
        <v>1</v>
      </c>
      <c r="P226">
        <f t="shared" si="51"/>
        <v>0</v>
      </c>
      <c r="Q226">
        <f t="shared" si="52"/>
        <v>0</v>
      </c>
    </row>
    <row r="227" spans="1:17" hidden="1" x14ac:dyDescent="0.25">
      <c r="A227">
        <v>199</v>
      </c>
      <c r="B227">
        <f t="shared" si="45"/>
        <v>199</v>
      </c>
      <c r="C227" s="2">
        <f>SUM(O$29:O227)</f>
        <v>199</v>
      </c>
      <c r="D227" s="2">
        <f>SUM(P$29:P227)</f>
        <v>0</v>
      </c>
      <c r="E227" s="2">
        <f>SUM(Q$29:Q227)</f>
        <v>0</v>
      </c>
      <c r="G227">
        <f t="shared" si="46"/>
        <v>1.25</v>
      </c>
      <c r="H227">
        <f t="shared" si="47"/>
        <v>-0.35</v>
      </c>
      <c r="I227" s="45">
        <f t="shared" si="48"/>
        <v>0</v>
      </c>
      <c r="M227">
        <f t="shared" si="49"/>
        <v>0</v>
      </c>
      <c r="O227">
        <f t="shared" si="50"/>
        <v>1</v>
      </c>
      <c r="P227">
        <f t="shared" si="51"/>
        <v>0</v>
      </c>
      <c r="Q227">
        <f t="shared" si="52"/>
        <v>0</v>
      </c>
    </row>
    <row r="228" spans="1:17" hidden="1" x14ac:dyDescent="0.25">
      <c r="A228">
        <v>200</v>
      </c>
      <c r="B228">
        <f t="shared" si="45"/>
        <v>200</v>
      </c>
      <c r="C228" s="2">
        <f>SUM(O$29:O228)</f>
        <v>200</v>
      </c>
      <c r="D228" s="2">
        <f>SUM(P$29:P228)</f>
        <v>0</v>
      </c>
      <c r="E228" s="2">
        <f>SUM(Q$29:Q228)</f>
        <v>0</v>
      </c>
      <c r="G228">
        <f t="shared" si="46"/>
        <v>1.25</v>
      </c>
      <c r="H228">
        <f t="shared" si="47"/>
        <v>-0.35</v>
      </c>
      <c r="I228" s="45">
        <f t="shared" si="48"/>
        <v>0</v>
      </c>
      <c r="M228">
        <f t="shared" si="49"/>
        <v>0</v>
      </c>
      <c r="O228">
        <f t="shared" si="50"/>
        <v>1</v>
      </c>
      <c r="P228">
        <f t="shared" si="51"/>
        <v>0</v>
      </c>
      <c r="Q228">
        <f t="shared" si="52"/>
        <v>0</v>
      </c>
    </row>
    <row r="229" spans="1:17" hidden="1" x14ac:dyDescent="0.25">
      <c r="A229">
        <v>201</v>
      </c>
      <c r="B229">
        <f t="shared" si="45"/>
        <v>201</v>
      </c>
      <c r="C229" s="2">
        <f>SUM(O$29:O229)</f>
        <v>201</v>
      </c>
      <c r="D229" s="2">
        <f>SUM(P$29:P229)</f>
        <v>0</v>
      </c>
      <c r="E229" s="2">
        <f>SUM(Q$29:Q229)</f>
        <v>0</v>
      </c>
      <c r="G229">
        <f t="shared" si="46"/>
        <v>1.25</v>
      </c>
      <c r="H229">
        <f t="shared" si="47"/>
        <v>-0.35</v>
      </c>
      <c r="I229" s="45">
        <f t="shared" si="48"/>
        <v>0</v>
      </c>
      <c r="M229">
        <f t="shared" si="49"/>
        <v>0</v>
      </c>
      <c r="O229">
        <f t="shared" si="50"/>
        <v>1</v>
      </c>
      <c r="P229">
        <f t="shared" si="51"/>
        <v>0</v>
      </c>
      <c r="Q229">
        <f t="shared" si="52"/>
        <v>0</v>
      </c>
    </row>
    <row r="230" spans="1:17" hidden="1" x14ac:dyDescent="0.25">
      <c r="A230">
        <v>202</v>
      </c>
      <c r="B230">
        <f t="shared" si="45"/>
        <v>202</v>
      </c>
      <c r="C230" s="2">
        <f>SUM(O$29:O230)</f>
        <v>202</v>
      </c>
      <c r="D230" s="2">
        <f>SUM(P$29:P230)</f>
        <v>0</v>
      </c>
      <c r="E230" s="2">
        <f>SUM(Q$29:Q230)</f>
        <v>0</v>
      </c>
      <c r="G230">
        <f t="shared" si="46"/>
        <v>1.25</v>
      </c>
      <c r="H230">
        <f t="shared" si="47"/>
        <v>-0.35</v>
      </c>
      <c r="I230" s="45">
        <f t="shared" si="48"/>
        <v>0</v>
      </c>
      <c r="M230">
        <f t="shared" si="49"/>
        <v>0</v>
      </c>
      <c r="O230">
        <f t="shared" si="50"/>
        <v>1</v>
      </c>
      <c r="P230">
        <f t="shared" si="51"/>
        <v>0</v>
      </c>
      <c r="Q230">
        <f t="shared" si="52"/>
        <v>0</v>
      </c>
    </row>
    <row r="231" spans="1:17" hidden="1" x14ac:dyDescent="0.25">
      <c r="A231">
        <v>203</v>
      </c>
      <c r="B231">
        <f t="shared" si="45"/>
        <v>203</v>
      </c>
      <c r="C231" s="2">
        <f>SUM(O$29:O231)</f>
        <v>203</v>
      </c>
      <c r="D231" s="2">
        <f>SUM(P$29:P231)</f>
        <v>0</v>
      </c>
      <c r="E231" s="2">
        <f>SUM(Q$29:Q231)</f>
        <v>0</v>
      </c>
      <c r="G231">
        <f t="shared" si="46"/>
        <v>1.25</v>
      </c>
      <c r="H231">
        <f t="shared" si="47"/>
        <v>-0.35</v>
      </c>
      <c r="I231" s="45">
        <f t="shared" si="48"/>
        <v>0</v>
      </c>
      <c r="M231">
        <f t="shared" si="49"/>
        <v>0</v>
      </c>
      <c r="O231">
        <f t="shared" si="50"/>
        <v>1</v>
      </c>
      <c r="P231">
        <f t="shared" si="51"/>
        <v>0</v>
      </c>
      <c r="Q231">
        <f t="shared" si="52"/>
        <v>0</v>
      </c>
    </row>
    <row r="232" spans="1:17" hidden="1" x14ac:dyDescent="0.25">
      <c r="A232">
        <v>204</v>
      </c>
      <c r="B232">
        <f t="shared" si="45"/>
        <v>204</v>
      </c>
      <c r="C232" s="2">
        <f>SUM(O$29:O232)</f>
        <v>204</v>
      </c>
      <c r="D232" s="2">
        <f>SUM(P$29:P232)</f>
        <v>0</v>
      </c>
      <c r="E232" s="2">
        <f>SUM(Q$29:Q232)</f>
        <v>0</v>
      </c>
      <c r="G232">
        <f t="shared" si="46"/>
        <v>1.25</v>
      </c>
      <c r="H232">
        <f t="shared" si="47"/>
        <v>-0.35</v>
      </c>
      <c r="I232" s="45">
        <f t="shared" si="48"/>
        <v>0</v>
      </c>
      <c r="M232">
        <f t="shared" si="49"/>
        <v>0</v>
      </c>
      <c r="O232">
        <f t="shared" si="50"/>
        <v>1</v>
      </c>
      <c r="P232">
        <f t="shared" si="51"/>
        <v>0</v>
      </c>
      <c r="Q232">
        <f t="shared" si="52"/>
        <v>0</v>
      </c>
    </row>
    <row r="233" spans="1:17" hidden="1" x14ac:dyDescent="0.25">
      <c r="A233">
        <v>205</v>
      </c>
      <c r="B233">
        <f t="shared" si="45"/>
        <v>205</v>
      </c>
      <c r="C233" s="2">
        <f>SUM(O$29:O233)</f>
        <v>205</v>
      </c>
      <c r="D233" s="2">
        <f>SUM(P$29:P233)</f>
        <v>0</v>
      </c>
      <c r="E233" s="2">
        <f>SUM(Q$29:Q233)</f>
        <v>0</v>
      </c>
      <c r="G233">
        <f t="shared" si="46"/>
        <v>1.25</v>
      </c>
      <c r="H233">
        <f t="shared" si="47"/>
        <v>-0.35</v>
      </c>
      <c r="I233" s="45">
        <f t="shared" si="48"/>
        <v>0</v>
      </c>
      <c r="M233">
        <f t="shared" si="49"/>
        <v>0</v>
      </c>
      <c r="O233">
        <f t="shared" si="50"/>
        <v>1</v>
      </c>
      <c r="P233">
        <f t="shared" si="51"/>
        <v>0</v>
      </c>
      <c r="Q233">
        <f t="shared" si="52"/>
        <v>0</v>
      </c>
    </row>
    <row r="234" spans="1:17" hidden="1" x14ac:dyDescent="0.25">
      <c r="A234">
        <v>206</v>
      </c>
      <c r="B234">
        <f t="shared" si="45"/>
        <v>206</v>
      </c>
      <c r="C234" s="2">
        <f>SUM(O$29:O234)</f>
        <v>206</v>
      </c>
      <c r="D234" s="2">
        <f>SUM(P$29:P234)</f>
        <v>0</v>
      </c>
      <c r="E234" s="2">
        <f>SUM(Q$29:Q234)</f>
        <v>0</v>
      </c>
      <c r="G234">
        <f t="shared" si="46"/>
        <v>1.25</v>
      </c>
      <c r="H234">
        <f t="shared" si="47"/>
        <v>-0.35</v>
      </c>
      <c r="I234" s="45">
        <f t="shared" si="48"/>
        <v>0</v>
      </c>
      <c r="M234">
        <f t="shared" si="49"/>
        <v>0</v>
      </c>
      <c r="O234">
        <f t="shared" si="50"/>
        <v>1</v>
      </c>
      <c r="P234">
        <f t="shared" si="51"/>
        <v>0</v>
      </c>
      <c r="Q234">
        <f t="shared" si="52"/>
        <v>0</v>
      </c>
    </row>
    <row r="235" spans="1:17" hidden="1" x14ac:dyDescent="0.25">
      <c r="A235">
        <v>207</v>
      </c>
      <c r="B235">
        <f t="shared" si="45"/>
        <v>207</v>
      </c>
      <c r="C235" s="2">
        <f>SUM(O$29:O235)</f>
        <v>207</v>
      </c>
      <c r="D235" s="2">
        <f>SUM(P$29:P235)</f>
        <v>0</v>
      </c>
      <c r="E235" s="2">
        <f>SUM(Q$29:Q235)</f>
        <v>0</v>
      </c>
      <c r="G235">
        <f t="shared" si="46"/>
        <v>1.25</v>
      </c>
      <c r="H235">
        <f t="shared" si="47"/>
        <v>-0.35</v>
      </c>
      <c r="I235" s="45">
        <f t="shared" si="48"/>
        <v>0</v>
      </c>
      <c r="M235">
        <f t="shared" si="49"/>
        <v>0</v>
      </c>
      <c r="O235">
        <f t="shared" si="50"/>
        <v>1</v>
      </c>
      <c r="P235">
        <f t="shared" si="51"/>
        <v>0</v>
      </c>
      <c r="Q235">
        <f t="shared" si="52"/>
        <v>0</v>
      </c>
    </row>
    <row r="236" spans="1:17" hidden="1" x14ac:dyDescent="0.25">
      <c r="A236">
        <v>208</v>
      </c>
      <c r="B236">
        <f t="shared" si="45"/>
        <v>208</v>
      </c>
      <c r="C236" s="2">
        <f>SUM(O$29:O236)</f>
        <v>208</v>
      </c>
      <c r="D236" s="2">
        <f>SUM(P$29:P236)</f>
        <v>0</v>
      </c>
      <c r="E236" s="2">
        <f>SUM(Q$29:Q236)</f>
        <v>0</v>
      </c>
      <c r="G236">
        <f t="shared" si="46"/>
        <v>1.25</v>
      </c>
      <c r="H236">
        <f t="shared" si="47"/>
        <v>-0.35</v>
      </c>
      <c r="I236" s="45">
        <f t="shared" si="48"/>
        <v>0</v>
      </c>
      <c r="M236">
        <f t="shared" si="49"/>
        <v>0</v>
      </c>
      <c r="O236">
        <f t="shared" si="50"/>
        <v>1</v>
      </c>
      <c r="P236">
        <f t="shared" si="51"/>
        <v>0</v>
      </c>
      <c r="Q236">
        <f t="shared" si="52"/>
        <v>0</v>
      </c>
    </row>
    <row r="237" spans="1:17" hidden="1" x14ac:dyDescent="0.25">
      <c r="A237">
        <v>209</v>
      </c>
      <c r="B237">
        <f t="shared" si="45"/>
        <v>209</v>
      </c>
      <c r="C237" s="2">
        <f>SUM(O$29:O237)</f>
        <v>209</v>
      </c>
      <c r="D237" s="2">
        <f>SUM(P$29:P237)</f>
        <v>0</v>
      </c>
      <c r="E237" s="2">
        <f>SUM(Q$29:Q237)</f>
        <v>0</v>
      </c>
      <c r="G237">
        <f t="shared" si="46"/>
        <v>1.25</v>
      </c>
      <c r="H237">
        <f t="shared" si="47"/>
        <v>-0.35</v>
      </c>
      <c r="I237" s="45">
        <f t="shared" si="48"/>
        <v>0</v>
      </c>
      <c r="M237">
        <f t="shared" si="49"/>
        <v>0</v>
      </c>
      <c r="O237">
        <f t="shared" si="50"/>
        <v>1</v>
      </c>
      <c r="P237">
        <f t="shared" si="51"/>
        <v>0</v>
      </c>
      <c r="Q237">
        <f t="shared" si="52"/>
        <v>0</v>
      </c>
    </row>
    <row r="238" spans="1:17" hidden="1" x14ac:dyDescent="0.25">
      <c r="A238">
        <v>210</v>
      </c>
      <c r="B238">
        <f t="shared" si="45"/>
        <v>210</v>
      </c>
      <c r="C238" s="2">
        <f>SUM(O$29:O238)</f>
        <v>210</v>
      </c>
      <c r="D238" s="2">
        <f>SUM(P$29:P238)</f>
        <v>0</v>
      </c>
      <c r="E238" s="2">
        <f>SUM(Q$29:Q238)</f>
        <v>0</v>
      </c>
      <c r="G238">
        <f t="shared" si="46"/>
        <v>1.25</v>
      </c>
      <c r="H238">
        <f t="shared" si="47"/>
        <v>-0.35</v>
      </c>
      <c r="I238" s="45">
        <f t="shared" si="48"/>
        <v>0</v>
      </c>
      <c r="M238">
        <f t="shared" si="49"/>
        <v>0</v>
      </c>
      <c r="O238">
        <f t="shared" si="50"/>
        <v>1</v>
      </c>
      <c r="P238">
        <f t="shared" si="51"/>
        <v>0</v>
      </c>
      <c r="Q238">
        <f t="shared" si="52"/>
        <v>0</v>
      </c>
    </row>
    <row r="239" spans="1:17" hidden="1" x14ac:dyDescent="0.25">
      <c r="A239">
        <v>211</v>
      </c>
      <c r="B239">
        <f t="shared" si="45"/>
        <v>211</v>
      </c>
      <c r="C239" s="2">
        <f>SUM(O$29:O239)</f>
        <v>211</v>
      </c>
      <c r="D239" s="2">
        <f>SUM(P$29:P239)</f>
        <v>0</v>
      </c>
      <c r="E239" s="2">
        <f>SUM(Q$29:Q239)</f>
        <v>0</v>
      </c>
      <c r="G239">
        <f t="shared" si="46"/>
        <v>1.25</v>
      </c>
      <c r="H239">
        <f t="shared" si="47"/>
        <v>-0.35</v>
      </c>
      <c r="I239" s="45">
        <f t="shared" si="48"/>
        <v>0</v>
      </c>
      <c r="M239">
        <f t="shared" si="49"/>
        <v>0</v>
      </c>
      <c r="O239">
        <f t="shared" si="50"/>
        <v>1</v>
      </c>
      <c r="P239">
        <f t="shared" si="51"/>
        <v>0</v>
      </c>
      <c r="Q239">
        <f t="shared" si="52"/>
        <v>0</v>
      </c>
    </row>
    <row r="240" spans="1:17" hidden="1" x14ac:dyDescent="0.25">
      <c r="A240">
        <v>212</v>
      </c>
      <c r="B240">
        <f t="shared" si="45"/>
        <v>212</v>
      </c>
      <c r="C240" s="2">
        <f>SUM(O$29:O240)</f>
        <v>212</v>
      </c>
      <c r="D240" s="2">
        <f>SUM(P$29:P240)</f>
        <v>0</v>
      </c>
      <c r="E240" s="2">
        <f>SUM(Q$29:Q240)</f>
        <v>0</v>
      </c>
      <c r="G240">
        <f t="shared" si="46"/>
        <v>1.25</v>
      </c>
      <c r="H240">
        <f t="shared" si="47"/>
        <v>-0.35</v>
      </c>
      <c r="I240" s="45">
        <f t="shared" si="48"/>
        <v>0</v>
      </c>
      <c r="M240">
        <f t="shared" si="49"/>
        <v>0</v>
      </c>
      <c r="O240">
        <f t="shared" si="50"/>
        <v>1</v>
      </c>
      <c r="P240">
        <f t="shared" si="51"/>
        <v>0</v>
      </c>
      <c r="Q240">
        <f t="shared" si="52"/>
        <v>0</v>
      </c>
    </row>
    <row r="241" spans="1:17" hidden="1" x14ac:dyDescent="0.25">
      <c r="A241">
        <v>213</v>
      </c>
      <c r="B241">
        <f t="shared" si="45"/>
        <v>213</v>
      </c>
      <c r="C241" s="2">
        <f>SUM(O$29:O241)</f>
        <v>213</v>
      </c>
      <c r="D241" s="2">
        <f>SUM(P$29:P241)</f>
        <v>0</v>
      </c>
      <c r="E241" s="2">
        <f>SUM(Q$29:Q241)</f>
        <v>0</v>
      </c>
      <c r="G241">
        <f t="shared" si="46"/>
        <v>1.25</v>
      </c>
      <c r="H241">
        <f t="shared" si="47"/>
        <v>-0.35</v>
      </c>
      <c r="I241" s="45">
        <f t="shared" si="48"/>
        <v>0</v>
      </c>
      <c r="M241">
        <f t="shared" si="49"/>
        <v>0</v>
      </c>
      <c r="O241">
        <f t="shared" si="50"/>
        <v>1</v>
      </c>
      <c r="P241">
        <f t="shared" si="51"/>
        <v>0</v>
      </c>
      <c r="Q241">
        <f t="shared" si="52"/>
        <v>0</v>
      </c>
    </row>
    <row r="242" spans="1:17" hidden="1" x14ac:dyDescent="0.25">
      <c r="A242">
        <v>214</v>
      </c>
      <c r="B242">
        <f t="shared" si="45"/>
        <v>214</v>
      </c>
      <c r="C242" s="2">
        <f>SUM(O$29:O242)</f>
        <v>214</v>
      </c>
      <c r="D242" s="2">
        <f>SUM(P$29:P242)</f>
        <v>0</v>
      </c>
      <c r="E242" s="2">
        <f>SUM(Q$29:Q242)</f>
        <v>0</v>
      </c>
      <c r="G242">
        <f t="shared" si="46"/>
        <v>1.25</v>
      </c>
      <c r="H242">
        <f t="shared" si="47"/>
        <v>-0.35</v>
      </c>
      <c r="I242" s="45">
        <f t="shared" si="48"/>
        <v>0</v>
      </c>
      <c r="M242">
        <f t="shared" si="49"/>
        <v>0</v>
      </c>
      <c r="O242">
        <f t="shared" si="50"/>
        <v>1</v>
      </c>
      <c r="P242">
        <f t="shared" si="51"/>
        <v>0</v>
      </c>
      <c r="Q242">
        <f t="shared" si="52"/>
        <v>0</v>
      </c>
    </row>
    <row r="243" spans="1:17" hidden="1" x14ac:dyDescent="0.25">
      <c r="A243">
        <v>215</v>
      </c>
      <c r="B243">
        <f t="shared" si="45"/>
        <v>215</v>
      </c>
      <c r="C243" s="2">
        <f>SUM(O$29:O243)</f>
        <v>215</v>
      </c>
      <c r="D243" s="2">
        <f>SUM(P$29:P243)</f>
        <v>0</v>
      </c>
      <c r="E243" s="2">
        <f>SUM(Q$29:Q243)</f>
        <v>0</v>
      </c>
      <c r="G243">
        <f t="shared" si="46"/>
        <v>1.25</v>
      </c>
      <c r="H243">
        <f t="shared" si="47"/>
        <v>-0.35</v>
      </c>
      <c r="I243" s="45">
        <f t="shared" si="48"/>
        <v>0</v>
      </c>
      <c r="M243">
        <f t="shared" si="49"/>
        <v>0</v>
      </c>
      <c r="O243">
        <f t="shared" si="50"/>
        <v>1</v>
      </c>
      <c r="P243">
        <f t="shared" si="51"/>
        <v>0</v>
      </c>
      <c r="Q243">
        <f t="shared" si="52"/>
        <v>0</v>
      </c>
    </row>
    <row r="244" spans="1:17" hidden="1" x14ac:dyDescent="0.25">
      <c r="A244">
        <v>216</v>
      </c>
      <c r="B244">
        <f t="shared" si="45"/>
        <v>216</v>
      </c>
      <c r="C244" s="2">
        <f>SUM(O$29:O244)</f>
        <v>216</v>
      </c>
      <c r="D244" s="2">
        <f>SUM(P$29:P244)</f>
        <v>0</v>
      </c>
      <c r="E244" s="2">
        <f>SUM(Q$29:Q244)</f>
        <v>0</v>
      </c>
      <c r="G244">
        <f t="shared" si="46"/>
        <v>1.25</v>
      </c>
      <c r="H244">
        <f t="shared" si="47"/>
        <v>-0.35</v>
      </c>
      <c r="I244" s="45">
        <f t="shared" si="48"/>
        <v>0</v>
      </c>
      <c r="M244">
        <f t="shared" si="49"/>
        <v>0</v>
      </c>
      <c r="O244">
        <f t="shared" si="50"/>
        <v>1</v>
      </c>
      <c r="P244">
        <f t="shared" si="51"/>
        <v>0</v>
      </c>
      <c r="Q244">
        <f t="shared" si="52"/>
        <v>0</v>
      </c>
    </row>
    <row r="245" spans="1:17" hidden="1" x14ac:dyDescent="0.25">
      <c r="A245">
        <v>217</v>
      </c>
      <c r="B245">
        <f t="shared" si="45"/>
        <v>217</v>
      </c>
      <c r="C245" s="2">
        <f>SUM(O$29:O245)</f>
        <v>217</v>
      </c>
      <c r="D245" s="2">
        <f>SUM(P$29:P245)</f>
        <v>0</v>
      </c>
      <c r="E245" s="2">
        <f>SUM(Q$29:Q245)</f>
        <v>0</v>
      </c>
      <c r="G245">
        <f t="shared" si="46"/>
        <v>1.25</v>
      </c>
      <c r="H245">
        <f t="shared" si="47"/>
        <v>-0.35</v>
      </c>
      <c r="I245" s="45">
        <f t="shared" si="48"/>
        <v>0</v>
      </c>
      <c r="M245">
        <f t="shared" si="49"/>
        <v>0</v>
      </c>
      <c r="O245">
        <f t="shared" si="50"/>
        <v>1</v>
      </c>
      <c r="P245">
        <f t="shared" si="51"/>
        <v>0</v>
      </c>
      <c r="Q245">
        <f t="shared" si="52"/>
        <v>0</v>
      </c>
    </row>
    <row r="246" spans="1:17" hidden="1" x14ac:dyDescent="0.25">
      <c r="A246">
        <v>218</v>
      </c>
      <c r="B246">
        <f t="shared" ref="B246:B309" si="53">SUM(C246:E246)</f>
        <v>218</v>
      </c>
      <c r="C246" s="2">
        <f>SUM(O$29:O246)</f>
        <v>218</v>
      </c>
      <c r="D246" s="2">
        <f>SUM(P$29:P246)</f>
        <v>0</v>
      </c>
      <c r="E246" s="2">
        <f>SUM(Q$29:Q246)</f>
        <v>0</v>
      </c>
      <c r="G246">
        <f t="shared" ref="G246:G309" si="54">IF(M245&lt;0.25,G$7,M245)</f>
        <v>1.25</v>
      </c>
      <c r="H246">
        <f t="shared" ref="H246:H309" si="55">IF(($C$6-G246)&gt;G$7,G$7,($C$6-G246))</f>
        <v>-0.35</v>
      </c>
      <c r="I246" s="45">
        <f t="shared" ref="I246:I309" si="56">IF(($C$6-(G246+H246))&gt;0,($C$6-(G246+H246)),0)</f>
        <v>0</v>
      </c>
      <c r="M246">
        <f t="shared" ref="M246:M309" si="57">IF(H246&lt;0,0,IF(I246&gt;0,(G$7-I246),(G$7-H246)))</f>
        <v>0</v>
      </c>
      <c r="O246">
        <f t="shared" ref="O246:O309" si="58">IF((G246&lt;G$7),0,1)</f>
        <v>1</v>
      </c>
      <c r="P246">
        <f t="shared" ref="P246:P309" si="59">IF(H246&lt;=G$7,IF(H246&gt;0,1,0),0)</f>
        <v>0</v>
      </c>
      <c r="Q246">
        <f t="shared" ref="Q246:Q309" si="60">IF(I246&lt;=G$7,IF(I246=0,0,1),2)</f>
        <v>0</v>
      </c>
    </row>
    <row r="247" spans="1:17" hidden="1" x14ac:dyDescent="0.25">
      <c r="A247">
        <v>219</v>
      </c>
      <c r="B247">
        <f t="shared" si="53"/>
        <v>219</v>
      </c>
      <c r="C247" s="2">
        <f>SUM(O$29:O247)</f>
        <v>219</v>
      </c>
      <c r="D247" s="2">
        <f>SUM(P$29:P247)</f>
        <v>0</v>
      </c>
      <c r="E247" s="2">
        <f>SUM(Q$29:Q247)</f>
        <v>0</v>
      </c>
      <c r="G247">
        <f t="shared" si="54"/>
        <v>1.25</v>
      </c>
      <c r="H247">
        <f t="shared" si="55"/>
        <v>-0.35</v>
      </c>
      <c r="I247" s="45">
        <f t="shared" si="56"/>
        <v>0</v>
      </c>
      <c r="M247">
        <f t="shared" si="57"/>
        <v>0</v>
      </c>
      <c r="O247">
        <f t="shared" si="58"/>
        <v>1</v>
      </c>
      <c r="P247">
        <f t="shared" si="59"/>
        <v>0</v>
      </c>
      <c r="Q247">
        <f t="shared" si="60"/>
        <v>0</v>
      </c>
    </row>
    <row r="248" spans="1:17" hidden="1" x14ac:dyDescent="0.25">
      <c r="A248">
        <v>220</v>
      </c>
      <c r="B248">
        <f t="shared" si="53"/>
        <v>220</v>
      </c>
      <c r="C248" s="2">
        <f>SUM(O$29:O248)</f>
        <v>220</v>
      </c>
      <c r="D248" s="2">
        <f>SUM(P$29:P248)</f>
        <v>0</v>
      </c>
      <c r="E248" s="2">
        <f>SUM(Q$29:Q248)</f>
        <v>0</v>
      </c>
      <c r="G248">
        <f t="shared" si="54"/>
        <v>1.25</v>
      </c>
      <c r="H248">
        <f t="shared" si="55"/>
        <v>-0.35</v>
      </c>
      <c r="I248" s="45">
        <f t="shared" si="56"/>
        <v>0</v>
      </c>
      <c r="M248">
        <f t="shared" si="57"/>
        <v>0</v>
      </c>
      <c r="O248">
        <f t="shared" si="58"/>
        <v>1</v>
      </c>
      <c r="P248">
        <f t="shared" si="59"/>
        <v>0</v>
      </c>
      <c r="Q248">
        <f t="shared" si="60"/>
        <v>0</v>
      </c>
    </row>
    <row r="249" spans="1:17" hidden="1" x14ac:dyDescent="0.25">
      <c r="A249">
        <v>221</v>
      </c>
      <c r="B249">
        <f t="shared" si="53"/>
        <v>221</v>
      </c>
      <c r="C249" s="2">
        <f>SUM(O$29:O249)</f>
        <v>221</v>
      </c>
      <c r="D249" s="2">
        <f>SUM(P$29:P249)</f>
        <v>0</v>
      </c>
      <c r="E249" s="2">
        <f>SUM(Q$29:Q249)</f>
        <v>0</v>
      </c>
      <c r="G249">
        <f t="shared" si="54"/>
        <v>1.25</v>
      </c>
      <c r="H249">
        <f t="shared" si="55"/>
        <v>-0.35</v>
      </c>
      <c r="I249" s="45">
        <f t="shared" si="56"/>
        <v>0</v>
      </c>
      <c r="M249">
        <f t="shared" si="57"/>
        <v>0</v>
      </c>
      <c r="O249">
        <f t="shared" si="58"/>
        <v>1</v>
      </c>
      <c r="P249">
        <f t="shared" si="59"/>
        <v>0</v>
      </c>
      <c r="Q249">
        <f t="shared" si="60"/>
        <v>0</v>
      </c>
    </row>
    <row r="250" spans="1:17" hidden="1" x14ac:dyDescent="0.25">
      <c r="A250">
        <v>222</v>
      </c>
      <c r="B250">
        <f t="shared" si="53"/>
        <v>222</v>
      </c>
      <c r="C250" s="2">
        <f>SUM(O$29:O250)</f>
        <v>222</v>
      </c>
      <c r="D250" s="2">
        <f>SUM(P$29:P250)</f>
        <v>0</v>
      </c>
      <c r="E250" s="2">
        <f>SUM(Q$29:Q250)</f>
        <v>0</v>
      </c>
      <c r="G250">
        <f t="shared" si="54"/>
        <v>1.25</v>
      </c>
      <c r="H250">
        <f t="shared" si="55"/>
        <v>-0.35</v>
      </c>
      <c r="I250" s="45">
        <f t="shared" si="56"/>
        <v>0</v>
      </c>
      <c r="M250">
        <f t="shared" si="57"/>
        <v>0</v>
      </c>
      <c r="O250">
        <f t="shared" si="58"/>
        <v>1</v>
      </c>
      <c r="P250">
        <f t="shared" si="59"/>
        <v>0</v>
      </c>
      <c r="Q250">
        <f t="shared" si="60"/>
        <v>0</v>
      </c>
    </row>
    <row r="251" spans="1:17" hidden="1" x14ac:dyDescent="0.25">
      <c r="A251">
        <v>223</v>
      </c>
      <c r="B251">
        <f t="shared" si="53"/>
        <v>223</v>
      </c>
      <c r="C251" s="2">
        <f>SUM(O$29:O251)</f>
        <v>223</v>
      </c>
      <c r="D251" s="2">
        <f>SUM(P$29:P251)</f>
        <v>0</v>
      </c>
      <c r="E251" s="2">
        <f>SUM(Q$29:Q251)</f>
        <v>0</v>
      </c>
      <c r="G251">
        <f t="shared" si="54"/>
        <v>1.25</v>
      </c>
      <c r="H251">
        <f t="shared" si="55"/>
        <v>-0.35</v>
      </c>
      <c r="I251" s="45">
        <f t="shared" si="56"/>
        <v>0</v>
      </c>
      <c r="M251">
        <f t="shared" si="57"/>
        <v>0</v>
      </c>
      <c r="O251">
        <f t="shared" si="58"/>
        <v>1</v>
      </c>
      <c r="P251">
        <f t="shared" si="59"/>
        <v>0</v>
      </c>
      <c r="Q251">
        <f t="shared" si="60"/>
        <v>0</v>
      </c>
    </row>
    <row r="252" spans="1:17" hidden="1" x14ac:dyDescent="0.25">
      <c r="A252">
        <v>224</v>
      </c>
      <c r="B252">
        <f t="shared" si="53"/>
        <v>224</v>
      </c>
      <c r="C252" s="2">
        <f>SUM(O$29:O252)</f>
        <v>224</v>
      </c>
      <c r="D252" s="2">
        <f>SUM(P$29:P252)</f>
        <v>0</v>
      </c>
      <c r="E252" s="2">
        <f>SUM(Q$29:Q252)</f>
        <v>0</v>
      </c>
      <c r="G252">
        <f t="shared" si="54"/>
        <v>1.25</v>
      </c>
      <c r="H252">
        <f t="shared" si="55"/>
        <v>-0.35</v>
      </c>
      <c r="I252" s="45">
        <f t="shared" si="56"/>
        <v>0</v>
      </c>
      <c r="M252">
        <f t="shared" si="57"/>
        <v>0</v>
      </c>
      <c r="O252">
        <f t="shared" si="58"/>
        <v>1</v>
      </c>
      <c r="P252">
        <f t="shared" si="59"/>
        <v>0</v>
      </c>
      <c r="Q252">
        <f t="shared" si="60"/>
        <v>0</v>
      </c>
    </row>
    <row r="253" spans="1:17" hidden="1" x14ac:dyDescent="0.25">
      <c r="A253">
        <v>225</v>
      </c>
      <c r="B253">
        <f t="shared" si="53"/>
        <v>225</v>
      </c>
      <c r="C253" s="2">
        <f>SUM(O$29:O253)</f>
        <v>225</v>
      </c>
      <c r="D253" s="2">
        <f>SUM(P$29:P253)</f>
        <v>0</v>
      </c>
      <c r="E253" s="2">
        <f>SUM(Q$29:Q253)</f>
        <v>0</v>
      </c>
      <c r="G253">
        <f t="shared" si="54"/>
        <v>1.25</v>
      </c>
      <c r="H253">
        <f t="shared" si="55"/>
        <v>-0.35</v>
      </c>
      <c r="I253" s="45">
        <f t="shared" si="56"/>
        <v>0</v>
      </c>
      <c r="M253">
        <f t="shared" si="57"/>
        <v>0</v>
      </c>
      <c r="O253">
        <f t="shared" si="58"/>
        <v>1</v>
      </c>
      <c r="P253">
        <f t="shared" si="59"/>
        <v>0</v>
      </c>
      <c r="Q253">
        <f t="shared" si="60"/>
        <v>0</v>
      </c>
    </row>
    <row r="254" spans="1:17" hidden="1" x14ac:dyDescent="0.25">
      <c r="A254">
        <v>226</v>
      </c>
      <c r="B254">
        <f t="shared" si="53"/>
        <v>226</v>
      </c>
      <c r="C254" s="2">
        <f>SUM(O$29:O254)</f>
        <v>226</v>
      </c>
      <c r="D254" s="2">
        <f>SUM(P$29:P254)</f>
        <v>0</v>
      </c>
      <c r="E254" s="2">
        <f>SUM(Q$29:Q254)</f>
        <v>0</v>
      </c>
      <c r="G254">
        <f t="shared" si="54"/>
        <v>1.25</v>
      </c>
      <c r="H254">
        <f t="shared" si="55"/>
        <v>-0.35</v>
      </c>
      <c r="I254" s="45">
        <f t="shared" si="56"/>
        <v>0</v>
      </c>
      <c r="M254">
        <f t="shared" si="57"/>
        <v>0</v>
      </c>
      <c r="O254">
        <f t="shared" si="58"/>
        <v>1</v>
      </c>
      <c r="P254">
        <f t="shared" si="59"/>
        <v>0</v>
      </c>
      <c r="Q254">
        <f t="shared" si="60"/>
        <v>0</v>
      </c>
    </row>
    <row r="255" spans="1:17" hidden="1" x14ac:dyDescent="0.25">
      <c r="A255">
        <v>227</v>
      </c>
      <c r="B255">
        <f t="shared" si="53"/>
        <v>227</v>
      </c>
      <c r="C255" s="2">
        <f>SUM(O$29:O255)</f>
        <v>227</v>
      </c>
      <c r="D255" s="2">
        <f>SUM(P$29:P255)</f>
        <v>0</v>
      </c>
      <c r="E255" s="2">
        <f>SUM(Q$29:Q255)</f>
        <v>0</v>
      </c>
      <c r="G255">
        <f t="shared" si="54"/>
        <v>1.25</v>
      </c>
      <c r="H255">
        <f t="shared" si="55"/>
        <v>-0.35</v>
      </c>
      <c r="I255" s="45">
        <f t="shared" si="56"/>
        <v>0</v>
      </c>
      <c r="M255">
        <f t="shared" si="57"/>
        <v>0</v>
      </c>
      <c r="O255">
        <f t="shared" si="58"/>
        <v>1</v>
      </c>
      <c r="P255">
        <f t="shared" si="59"/>
        <v>0</v>
      </c>
      <c r="Q255">
        <f t="shared" si="60"/>
        <v>0</v>
      </c>
    </row>
    <row r="256" spans="1:17" hidden="1" x14ac:dyDescent="0.25">
      <c r="A256">
        <v>228</v>
      </c>
      <c r="B256">
        <f t="shared" si="53"/>
        <v>228</v>
      </c>
      <c r="C256" s="2">
        <f>SUM(O$29:O256)</f>
        <v>228</v>
      </c>
      <c r="D256" s="2">
        <f>SUM(P$29:P256)</f>
        <v>0</v>
      </c>
      <c r="E256" s="2">
        <f>SUM(Q$29:Q256)</f>
        <v>0</v>
      </c>
      <c r="G256">
        <f t="shared" si="54"/>
        <v>1.25</v>
      </c>
      <c r="H256">
        <f t="shared" si="55"/>
        <v>-0.35</v>
      </c>
      <c r="I256" s="45">
        <f t="shared" si="56"/>
        <v>0</v>
      </c>
      <c r="M256">
        <f t="shared" si="57"/>
        <v>0</v>
      </c>
      <c r="O256">
        <f t="shared" si="58"/>
        <v>1</v>
      </c>
      <c r="P256">
        <f t="shared" si="59"/>
        <v>0</v>
      </c>
      <c r="Q256">
        <f t="shared" si="60"/>
        <v>0</v>
      </c>
    </row>
    <row r="257" spans="1:17" hidden="1" x14ac:dyDescent="0.25">
      <c r="A257">
        <v>229</v>
      </c>
      <c r="B257">
        <f t="shared" si="53"/>
        <v>229</v>
      </c>
      <c r="C257" s="2">
        <f>SUM(O$29:O257)</f>
        <v>229</v>
      </c>
      <c r="D257" s="2">
        <f>SUM(P$29:P257)</f>
        <v>0</v>
      </c>
      <c r="E257" s="2">
        <f>SUM(Q$29:Q257)</f>
        <v>0</v>
      </c>
      <c r="G257">
        <f t="shared" si="54"/>
        <v>1.25</v>
      </c>
      <c r="H257">
        <f t="shared" si="55"/>
        <v>-0.35</v>
      </c>
      <c r="I257" s="45">
        <f t="shared" si="56"/>
        <v>0</v>
      </c>
      <c r="M257">
        <f t="shared" si="57"/>
        <v>0</v>
      </c>
      <c r="O257">
        <f t="shared" si="58"/>
        <v>1</v>
      </c>
      <c r="P257">
        <f t="shared" si="59"/>
        <v>0</v>
      </c>
      <c r="Q257">
        <f t="shared" si="60"/>
        <v>0</v>
      </c>
    </row>
    <row r="258" spans="1:17" hidden="1" x14ac:dyDescent="0.25">
      <c r="A258">
        <v>230</v>
      </c>
      <c r="B258">
        <f t="shared" si="53"/>
        <v>230</v>
      </c>
      <c r="C258" s="2">
        <f>SUM(O$29:O258)</f>
        <v>230</v>
      </c>
      <c r="D258" s="2">
        <f>SUM(P$29:P258)</f>
        <v>0</v>
      </c>
      <c r="E258" s="2">
        <f>SUM(Q$29:Q258)</f>
        <v>0</v>
      </c>
      <c r="G258">
        <f t="shared" si="54"/>
        <v>1.25</v>
      </c>
      <c r="H258">
        <f t="shared" si="55"/>
        <v>-0.35</v>
      </c>
      <c r="I258" s="45">
        <f t="shared" si="56"/>
        <v>0</v>
      </c>
      <c r="M258">
        <f t="shared" si="57"/>
        <v>0</v>
      </c>
      <c r="O258">
        <f t="shared" si="58"/>
        <v>1</v>
      </c>
      <c r="P258">
        <f t="shared" si="59"/>
        <v>0</v>
      </c>
      <c r="Q258">
        <f t="shared" si="60"/>
        <v>0</v>
      </c>
    </row>
    <row r="259" spans="1:17" hidden="1" x14ac:dyDescent="0.25">
      <c r="A259">
        <v>231</v>
      </c>
      <c r="B259">
        <f t="shared" si="53"/>
        <v>231</v>
      </c>
      <c r="C259" s="2">
        <f>SUM(O$29:O259)</f>
        <v>231</v>
      </c>
      <c r="D259" s="2">
        <f>SUM(P$29:P259)</f>
        <v>0</v>
      </c>
      <c r="E259" s="2">
        <f>SUM(Q$29:Q259)</f>
        <v>0</v>
      </c>
      <c r="G259">
        <f t="shared" si="54"/>
        <v>1.25</v>
      </c>
      <c r="H259">
        <f t="shared" si="55"/>
        <v>-0.35</v>
      </c>
      <c r="I259" s="45">
        <f t="shared" si="56"/>
        <v>0</v>
      </c>
      <c r="M259">
        <f t="shared" si="57"/>
        <v>0</v>
      </c>
      <c r="O259">
        <f t="shared" si="58"/>
        <v>1</v>
      </c>
      <c r="P259">
        <f t="shared" si="59"/>
        <v>0</v>
      </c>
      <c r="Q259">
        <f t="shared" si="60"/>
        <v>0</v>
      </c>
    </row>
    <row r="260" spans="1:17" hidden="1" x14ac:dyDescent="0.25">
      <c r="A260">
        <v>232</v>
      </c>
      <c r="B260">
        <f t="shared" si="53"/>
        <v>232</v>
      </c>
      <c r="C260" s="2">
        <f>SUM(O$29:O260)</f>
        <v>232</v>
      </c>
      <c r="D260" s="2">
        <f>SUM(P$29:P260)</f>
        <v>0</v>
      </c>
      <c r="E260" s="2">
        <f>SUM(Q$29:Q260)</f>
        <v>0</v>
      </c>
      <c r="G260">
        <f t="shared" si="54"/>
        <v>1.25</v>
      </c>
      <c r="H260">
        <f t="shared" si="55"/>
        <v>-0.35</v>
      </c>
      <c r="I260" s="45">
        <f t="shared" si="56"/>
        <v>0</v>
      </c>
      <c r="M260">
        <f t="shared" si="57"/>
        <v>0</v>
      </c>
      <c r="O260">
        <f t="shared" si="58"/>
        <v>1</v>
      </c>
      <c r="P260">
        <f t="shared" si="59"/>
        <v>0</v>
      </c>
      <c r="Q260">
        <f t="shared" si="60"/>
        <v>0</v>
      </c>
    </row>
    <row r="261" spans="1:17" hidden="1" x14ac:dyDescent="0.25">
      <c r="A261">
        <v>233</v>
      </c>
      <c r="B261">
        <f t="shared" si="53"/>
        <v>233</v>
      </c>
      <c r="C261" s="2">
        <f>SUM(O$29:O261)</f>
        <v>233</v>
      </c>
      <c r="D261" s="2">
        <f>SUM(P$29:P261)</f>
        <v>0</v>
      </c>
      <c r="E261" s="2">
        <f>SUM(Q$29:Q261)</f>
        <v>0</v>
      </c>
      <c r="G261">
        <f t="shared" si="54"/>
        <v>1.25</v>
      </c>
      <c r="H261">
        <f t="shared" si="55"/>
        <v>-0.35</v>
      </c>
      <c r="I261" s="45">
        <f t="shared" si="56"/>
        <v>0</v>
      </c>
      <c r="M261">
        <f t="shared" si="57"/>
        <v>0</v>
      </c>
      <c r="O261">
        <f t="shared" si="58"/>
        <v>1</v>
      </c>
      <c r="P261">
        <f t="shared" si="59"/>
        <v>0</v>
      </c>
      <c r="Q261">
        <f t="shared" si="60"/>
        <v>0</v>
      </c>
    </row>
    <row r="262" spans="1:17" hidden="1" x14ac:dyDescent="0.25">
      <c r="A262">
        <v>234</v>
      </c>
      <c r="B262">
        <f t="shared" si="53"/>
        <v>234</v>
      </c>
      <c r="C262" s="2">
        <f>SUM(O$29:O262)</f>
        <v>234</v>
      </c>
      <c r="D262" s="2">
        <f>SUM(P$29:P262)</f>
        <v>0</v>
      </c>
      <c r="E262" s="2">
        <f>SUM(Q$29:Q262)</f>
        <v>0</v>
      </c>
      <c r="G262">
        <f t="shared" si="54"/>
        <v>1.25</v>
      </c>
      <c r="H262">
        <f t="shared" si="55"/>
        <v>-0.35</v>
      </c>
      <c r="I262" s="45">
        <f t="shared" si="56"/>
        <v>0</v>
      </c>
      <c r="M262">
        <f t="shared" si="57"/>
        <v>0</v>
      </c>
      <c r="O262">
        <f t="shared" si="58"/>
        <v>1</v>
      </c>
      <c r="P262">
        <f t="shared" si="59"/>
        <v>0</v>
      </c>
      <c r="Q262">
        <f t="shared" si="60"/>
        <v>0</v>
      </c>
    </row>
    <row r="263" spans="1:17" hidden="1" x14ac:dyDescent="0.25">
      <c r="A263">
        <v>235</v>
      </c>
      <c r="B263">
        <f t="shared" si="53"/>
        <v>235</v>
      </c>
      <c r="C263" s="2">
        <f>SUM(O$29:O263)</f>
        <v>235</v>
      </c>
      <c r="D263" s="2">
        <f>SUM(P$29:P263)</f>
        <v>0</v>
      </c>
      <c r="E263" s="2">
        <f>SUM(Q$29:Q263)</f>
        <v>0</v>
      </c>
      <c r="G263">
        <f t="shared" si="54"/>
        <v>1.25</v>
      </c>
      <c r="H263">
        <f t="shared" si="55"/>
        <v>-0.35</v>
      </c>
      <c r="I263" s="45">
        <f t="shared" si="56"/>
        <v>0</v>
      </c>
      <c r="M263">
        <f t="shared" si="57"/>
        <v>0</v>
      </c>
      <c r="O263">
        <f t="shared" si="58"/>
        <v>1</v>
      </c>
      <c r="P263">
        <f t="shared" si="59"/>
        <v>0</v>
      </c>
      <c r="Q263">
        <f t="shared" si="60"/>
        <v>0</v>
      </c>
    </row>
    <row r="264" spans="1:17" hidden="1" x14ac:dyDescent="0.25">
      <c r="A264">
        <v>236</v>
      </c>
      <c r="B264">
        <f t="shared" si="53"/>
        <v>236</v>
      </c>
      <c r="C264" s="2">
        <f>SUM(O$29:O264)</f>
        <v>236</v>
      </c>
      <c r="D264" s="2">
        <f>SUM(P$29:P264)</f>
        <v>0</v>
      </c>
      <c r="E264" s="2">
        <f>SUM(Q$29:Q264)</f>
        <v>0</v>
      </c>
      <c r="G264">
        <f t="shared" si="54"/>
        <v>1.25</v>
      </c>
      <c r="H264">
        <f t="shared" si="55"/>
        <v>-0.35</v>
      </c>
      <c r="I264" s="45">
        <f t="shared" si="56"/>
        <v>0</v>
      </c>
      <c r="M264">
        <f t="shared" si="57"/>
        <v>0</v>
      </c>
      <c r="O264">
        <f t="shared" si="58"/>
        <v>1</v>
      </c>
      <c r="P264">
        <f t="shared" si="59"/>
        <v>0</v>
      </c>
      <c r="Q264">
        <f t="shared" si="60"/>
        <v>0</v>
      </c>
    </row>
    <row r="265" spans="1:17" hidden="1" x14ac:dyDescent="0.25">
      <c r="A265">
        <v>237</v>
      </c>
      <c r="B265">
        <f t="shared" si="53"/>
        <v>237</v>
      </c>
      <c r="C265" s="2">
        <f>SUM(O$29:O265)</f>
        <v>237</v>
      </c>
      <c r="D265" s="2">
        <f>SUM(P$29:P265)</f>
        <v>0</v>
      </c>
      <c r="E265" s="2">
        <f>SUM(Q$29:Q265)</f>
        <v>0</v>
      </c>
      <c r="G265">
        <f t="shared" si="54"/>
        <v>1.25</v>
      </c>
      <c r="H265">
        <f t="shared" si="55"/>
        <v>-0.35</v>
      </c>
      <c r="I265" s="45">
        <f t="shared" si="56"/>
        <v>0</v>
      </c>
      <c r="M265">
        <f t="shared" si="57"/>
        <v>0</v>
      </c>
      <c r="O265">
        <f t="shared" si="58"/>
        <v>1</v>
      </c>
      <c r="P265">
        <f t="shared" si="59"/>
        <v>0</v>
      </c>
      <c r="Q265">
        <f t="shared" si="60"/>
        <v>0</v>
      </c>
    </row>
    <row r="266" spans="1:17" hidden="1" x14ac:dyDescent="0.25">
      <c r="A266">
        <v>238</v>
      </c>
      <c r="B266">
        <f t="shared" si="53"/>
        <v>238</v>
      </c>
      <c r="C266" s="2">
        <f>SUM(O$29:O266)</f>
        <v>238</v>
      </c>
      <c r="D266" s="2">
        <f>SUM(P$29:P266)</f>
        <v>0</v>
      </c>
      <c r="E266" s="2">
        <f>SUM(Q$29:Q266)</f>
        <v>0</v>
      </c>
      <c r="G266">
        <f t="shared" si="54"/>
        <v>1.25</v>
      </c>
      <c r="H266">
        <f t="shared" si="55"/>
        <v>-0.35</v>
      </c>
      <c r="I266" s="45">
        <f t="shared" si="56"/>
        <v>0</v>
      </c>
      <c r="M266">
        <f t="shared" si="57"/>
        <v>0</v>
      </c>
      <c r="O266">
        <f t="shared" si="58"/>
        <v>1</v>
      </c>
      <c r="P266">
        <f t="shared" si="59"/>
        <v>0</v>
      </c>
      <c r="Q266">
        <f t="shared" si="60"/>
        <v>0</v>
      </c>
    </row>
    <row r="267" spans="1:17" hidden="1" x14ac:dyDescent="0.25">
      <c r="A267">
        <v>239</v>
      </c>
      <c r="B267">
        <f t="shared" si="53"/>
        <v>239</v>
      </c>
      <c r="C267" s="2">
        <f>SUM(O$29:O267)</f>
        <v>239</v>
      </c>
      <c r="D267" s="2">
        <f>SUM(P$29:P267)</f>
        <v>0</v>
      </c>
      <c r="E267" s="2">
        <f>SUM(Q$29:Q267)</f>
        <v>0</v>
      </c>
      <c r="G267">
        <f t="shared" si="54"/>
        <v>1.25</v>
      </c>
      <c r="H267">
        <f t="shared" si="55"/>
        <v>-0.35</v>
      </c>
      <c r="I267" s="45">
        <f t="shared" si="56"/>
        <v>0</v>
      </c>
      <c r="M267">
        <f t="shared" si="57"/>
        <v>0</v>
      </c>
      <c r="O267">
        <f t="shared" si="58"/>
        <v>1</v>
      </c>
      <c r="P267">
        <f t="shared" si="59"/>
        <v>0</v>
      </c>
      <c r="Q267">
        <f t="shared" si="60"/>
        <v>0</v>
      </c>
    </row>
    <row r="268" spans="1:17" hidden="1" x14ac:dyDescent="0.25">
      <c r="A268">
        <v>240</v>
      </c>
      <c r="B268">
        <f t="shared" si="53"/>
        <v>240</v>
      </c>
      <c r="C268" s="2">
        <f>SUM(O$29:O268)</f>
        <v>240</v>
      </c>
      <c r="D268" s="2">
        <f>SUM(P$29:P268)</f>
        <v>0</v>
      </c>
      <c r="E268" s="2">
        <f>SUM(Q$29:Q268)</f>
        <v>0</v>
      </c>
      <c r="G268">
        <f t="shared" si="54"/>
        <v>1.25</v>
      </c>
      <c r="H268">
        <f t="shared" si="55"/>
        <v>-0.35</v>
      </c>
      <c r="I268" s="45">
        <f t="shared" si="56"/>
        <v>0</v>
      </c>
      <c r="M268">
        <f t="shared" si="57"/>
        <v>0</v>
      </c>
      <c r="O268">
        <f t="shared" si="58"/>
        <v>1</v>
      </c>
      <c r="P268">
        <f t="shared" si="59"/>
        <v>0</v>
      </c>
      <c r="Q268">
        <f t="shared" si="60"/>
        <v>0</v>
      </c>
    </row>
    <row r="269" spans="1:17" hidden="1" x14ac:dyDescent="0.25">
      <c r="A269">
        <v>241</v>
      </c>
      <c r="B269">
        <f t="shared" si="53"/>
        <v>241</v>
      </c>
      <c r="C269" s="2">
        <f>SUM(O$29:O269)</f>
        <v>241</v>
      </c>
      <c r="D269" s="2">
        <f>SUM(P$29:P269)</f>
        <v>0</v>
      </c>
      <c r="E269" s="2">
        <f>SUM(Q$29:Q269)</f>
        <v>0</v>
      </c>
      <c r="G269">
        <f t="shared" si="54"/>
        <v>1.25</v>
      </c>
      <c r="H269">
        <f t="shared" si="55"/>
        <v>-0.35</v>
      </c>
      <c r="I269" s="45">
        <f t="shared" si="56"/>
        <v>0</v>
      </c>
      <c r="M269">
        <f t="shared" si="57"/>
        <v>0</v>
      </c>
      <c r="O269">
        <f t="shared" si="58"/>
        <v>1</v>
      </c>
      <c r="P269">
        <f t="shared" si="59"/>
        <v>0</v>
      </c>
      <c r="Q269">
        <f t="shared" si="60"/>
        <v>0</v>
      </c>
    </row>
    <row r="270" spans="1:17" hidden="1" x14ac:dyDescent="0.25">
      <c r="A270">
        <v>242</v>
      </c>
      <c r="B270">
        <f t="shared" si="53"/>
        <v>242</v>
      </c>
      <c r="C270" s="2">
        <f>SUM(O$29:O270)</f>
        <v>242</v>
      </c>
      <c r="D270" s="2">
        <f>SUM(P$29:P270)</f>
        <v>0</v>
      </c>
      <c r="E270" s="2">
        <f>SUM(Q$29:Q270)</f>
        <v>0</v>
      </c>
      <c r="G270">
        <f t="shared" si="54"/>
        <v>1.25</v>
      </c>
      <c r="H270">
        <f t="shared" si="55"/>
        <v>-0.35</v>
      </c>
      <c r="I270" s="45">
        <f t="shared" si="56"/>
        <v>0</v>
      </c>
      <c r="M270">
        <f t="shared" si="57"/>
        <v>0</v>
      </c>
      <c r="O270">
        <f t="shared" si="58"/>
        <v>1</v>
      </c>
      <c r="P270">
        <f t="shared" si="59"/>
        <v>0</v>
      </c>
      <c r="Q270">
        <f t="shared" si="60"/>
        <v>0</v>
      </c>
    </row>
    <row r="271" spans="1:17" hidden="1" x14ac:dyDescent="0.25">
      <c r="A271">
        <v>243</v>
      </c>
      <c r="B271">
        <f t="shared" si="53"/>
        <v>243</v>
      </c>
      <c r="C271" s="2">
        <f>SUM(O$29:O271)</f>
        <v>243</v>
      </c>
      <c r="D271" s="2">
        <f>SUM(P$29:P271)</f>
        <v>0</v>
      </c>
      <c r="E271" s="2">
        <f>SUM(Q$29:Q271)</f>
        <v>0</v>
      </c>
      <c r="G271">
        <f t="shared" si="54"/>
        <v>1.25</v>
      </c>
      <c r="H271">
        <f t="shared" si="55"/>
        <v>-0.35</v>
      </c>
      <c r="I271" s="45">
        <f t="shared" si="56"/>
        <v>0</v>
      </c>
      <c r="M271">
        <f t="shared" si="57"/>
        <v>0</v>
      </c>
      <c r="O271">
        <f t="shared" si="58"/>
        <v>1</v>
      </c>
      <c r="P271">
        <f t="shared" si="59"/>
        <v>0</v>
      </c>
      <c r="Q271">
        <f t="shared" si="60"/>
        <v>0</v>
      </c>
    </row>
    <row r="272" spans="1:17" hidden="1" x14ac:dyDescent="0.25">
      <c r="A272">
        <v>244</v>
      </c>
      <c r="B272">
        <f t="shared" si="53"/>
        <v>244</v>
      </c>
      <c r="C272" s="2">
        <f>SUM(O$29:O272)</f>
        <v>244</v>
      </c>
      <c r="D272" s="2">
        <f>SUM(P$29:P272)</f>
        <v>0</v>
      </c>
      <c r="E272" s="2">
        <f>SUM(Q$29:Q272)</f>
        <v>0</v>
      </c>
      <c r="G272">
        <f t="shared" si="54"/>
        <v>1.25</v>
      </c>
      <c r="H272">
        <f t="shared" si="55"/>
        <v>-0.35</v>
      </c>
      <c r="I272" s="45">
        <f t="shared" si="56"/>
        <v>0</v>
      </c>
      <c r="M272">
        <f t="shared" si="57"/>
        <v>0</v>
      </c>
      <c r="O272">
        <f t="shared" si="58"/>
        <v>1</v>
      </c>
      <c r="P272">
        <f t="shared" si="59"/>
        <v>0</v>
      </c>
      <c r="Q272">
        <f t="shared" si="60"/>
        <v>0</v>
      </c>
    </row>
    <row r="273" spans="1:17" hidden="1" x14ac:dyDescent="0.25">
      <c r="A273">
        <v>245</v>
      </c>
      <c r="B273">
        <f t="shared" si="53"/>
        <v>245</v>
      </c>
      <c r="C273" s="2">
        <f>SUM(O$29:O273)</f>
        <v>245</v>
      </c>
      <c r="D273" s="2">
        <f>SUM(P$29:P273)</f>
        <v>0</v>
      </c>
      <c r="E273" s="2">
        <f>SUM(Q$29:Q273)</f>
        <v>0</v>
      </c>
      <c r="G273">
        <f t="shared" si="54"/>
        <v>1.25</v>
      </c>
      <c r="H273">
        <f t="shared" si="55"/>
        <v>-0.35</v>
      </c>
      <c r="I273" s="45">
        <f t="shared" si="56"/>
        <v>0</v>
      </c>
      <c r="M273">
        <f t="shared" si="57"/>
        <v>0</v>
      </c>
      <c r="O273">
        <f t="shared" si="58"/>
        <v>1</v>
      </c>
      <c r="P273">
        <f t="shared" si="59"/>
        <v>0</v>
      </c>
      <c r="Q273">
        <f t="shared" si="60"/>
        <v>0</v>
      </c>
    </row>
    <row r="274" spans="1:17" hidden="1" x14ac:dyDescent="0.25">
      <c r="A274">
        <v>246</v>
      </c>
      <c r="B274">
        <f t="shared" si="53"/>
        <v>246</v>
      </c>
      <c r="C274" s="2">
        <f>SUM(O$29:O274)</f>
        <v>246</v>
      </c>
      <c r="D274" s="2">
        <f>SUM(P$29:P274)</f>
        <v>0</v>
      </c>
      <c r="E274" s="2">
        <f>SUM(Q$29:Q274)</f>
        <v>0</v>
      </c>
      <c r="G274">
        <f t="shared" si="54"/>
        <v>1.25</v>
      </c>
      <c r="H274">
        <f t="shared" si="55"/>
        <v>-0.35</v>
      </c>
      <c r="I274" s="45">
        <f t="shared" si="56"/>
        <v>0</v>
      </c>
      <c r="M274">
        <f t="shared" si="57"/>
        <v>0</v>
      </c>
      <c r="O274">
        <f t="shared" si="58"/>
        <v>1</v>
      </c>
      <c r="P274">
        <f t="shared" si="59"/>
        <v>0</v>
      </c>
      <c r="Q274">
        <f t="shared" si="60"/>
        <v>0</v>
      </c>
    </row>
    <row r="275" spans="1:17" hidden="1" x14ac:dyDescent="0.25">
      <c r="A275">
        <v>247</v>
      </c>
      <c r="B275">
        <f t="shared" si="53"/>
        <v>247</v>
      </c>
      <c r="C275" s="2">
        <f>SUM(O$29:O275)</f>
        <v>247</v>
      </c>
      <c r="D275" s="2">
        <f>SUM(P$29:P275)</f>
        <v>0</v>
      </c>
      <c r="E275" s="2">
        <f>SUM(Q$29:Q275)</f>
        <v>0</v>
      </c>
      <c r="G275">
        <f t="shared" si="54"/>
        <v>1.25</v>
      </c>
      <c r="H275">
        <f t="shared" si="55"/>
        <v>-0.35</v>
      </c>
      <c r="I275" s="45">
        <f t="shared" si="56"/>
        <v>0</v>
      </c>
      <c r="M275">
        <f t="shared" si="57"/>
        <v>0</v>
      </c>
      <c r="O275">
        <f t="shared" si="58"/>
        <v>1</v>
      </c>
      <c r="P275">
        <f t="shared" si="59"/>
        <v>0</v>
      </c>
      <c r="Q275">
        <f t="shared" si="60"/>
        <v>0</v>
      </c>
    </row>
    <row r="276" spans="1:17" hidden="1" x14ac:dyDescent="0.25">
      <c r="A276">
        <v>248</v>
      </c>
      <c r="B276">
        <f t="shared" si="53"/>
        <v>248</v>
      </c>
      <c r="C276" s="2">
        <f>SUM(O$29:O276)</f>
        <v>248</v>
      </c>
      <c r="D276" s="2">
        <f>SUM(P$29:P276)</f>
        <v>0</v>
      </c>
      <c r="E276" s="2">
        <f>SUM(Q$29:Q276)</f>
        <v>0</v>
      </c>
      <c r="G276">
        <f t="shared" si="54"/>
        <v>1.25</v>
      </c>
      <c r="H276">
        <f t="shared" si="55"/>
        <v>-0.35</v>
      </c>
      <c r="I276" s="45">
        <f t="shared" si="56"/>
        <v>0</v>
      </c>
      <c r="M276">
        <f t="shared" si="57"/>
        <v>0</v>
      </c>
      <c r="O276">
        <f t="shared" si="58"/>
        <v>1</v>
      </c>
      <c r="P276">
        <f t="shared" si="59"/>
        <v>0</v>
      </c>
      <c r="Q276">
        <f t="shared" si="60"/>
        <v>0</v>
      </c>
    </row>
    <row r="277" spans="1:17" hidden="1" x14ac:dyDescent="0.25">
      <c r="A277">
        <v>249</v>
      </c>
      <c r="B277">
        <f t="shared" si="53"/>
        <v>249</v>
      </c>
      <c r="C277" s="2">
        <f>SUM(O$29:O277)</f>
        <v>249</v>
      </c>
      <c r="D277" s="2">
        <f>SUM(P$29:P277)</f>
        <v>0</v>
      </c>
      <c r="E277" s="2">
        <f>SUM(Q$29:Q277)</f>
        <v>0</v>
      </c>
      <c r="G277">
        <f t="shared" si="54"/>
        <v>1.25</v>
      </c>
      <c r="H277">
        <f t="shared" si="55"/>
        <v>-0.35</v>
      </c>
      <c r="I277" s="45">
        <f t="shared" si="56"/>
        <v>0</v>
      </c>
      <c r="M277">
        <f t="shared" si="57"/>
        <v>0</v>
      </c>
      <c r="O277">
        <f t="shared" si="58"/>
        <v>1</v>
      </c>
      <c r="P277">
        <f t="shared" si="59"/>
        <v>0</v>
      </c>
      <c r="Q277">
        <f t="shared" si="60"/>
        <v>0</v>
      </c>
    </row>
    <row r="278" spans="1:17" hidden="1" x14ac:dyDescent="0.25">
      <c r="A278">
        <v>250</v>
      </c>
      <c r="B278">
        <f t="shared" si="53"/>
        <v>250</v>
      </c>
      <c r="C278" s="2">
        <f>SUM(O$29:O278)</f>
        <v>250</v>
      </c>
      <c r="D278" s="2">
        <f>SUM(P$29:P278)</f>
        <v>0</v>
      </c>
      <c r="E278" s="2">
        <f>SUM(Q$29:Q278)</f>
        <v>0</v>
      </c>
      <c r="G278">
        <f t="shared" si="54"/>
        <v>1.25</v>
      </c>
      <c r="H278">
        <f t="shared" si="55"/>
        <v>-0.35</v>
      </c>
      <c r="I278" s="45">
        <f t="shared" si="56"/>
        <v>0</v>
      </c>
      <c r="M278">
        <f t="shared" si="57"/>
        <v>0</v>
      </c>
      <c r="O278">
        <f t="shared" si="58"/>
        <v>1</v>
      </c>
      <c r="P278">
        <f t="shared" si="59"/>
        <v>0</v>
      </c>
      <c r="Q278">
        <f t="shared" si="60"/>
        <v>0</v>
      </c>
    </row>
    <row r="279" spans="1:17" hidden="1" x14ac:dyDescent="0.25">
      <c r="A279">
        <v>251</v>
      </c>
      <c r="B279">
        <f t="shared" si="53"/>
        <v>251</v>
      </c>
      <c r="C279" s="2">
        <f>SUM(O$29:O279)</f>
        <v>251</v>
      </c>
      <c r="D279" s="2">
        <f>SUM(P$29:P279)</f>
        <v>0</v>
      </c>
      <c r="E279" s="2">
        <f>SUM(Q$29:Q279)</f>
        <v>0</v>
      </c>
      <c r="G279">
        <f t="shared" si="54"/>
        <v>1.25</v>
      </c>
      <c r="H279">
        <f t="shared" si="55"/>
        <v>-0.35</v>
      </c>
      <c r="I279" s="45">
        <f t="shared" si="56"/>
        <v>0</v>
      </c>
      <c r="M279">
        <f t="shared" si="57"/>
        <v>0</v>
      </c>
      <c r="O279">
        <f t="shared" si="58"/>
        <v>1</v>
      </c>
      <c r="P279">
        <f t="shared" si="59"/>
        <v>0</v>
      </c>
      <c r="Q279">
        <f t="shared" si="60"/>
        <v>0</v>
      </c>
    </row>
    <row r="280" spans="1:17" hidden="1" x14ac:dyDescent="0.25">
      <c r="A280">
        <v>252</v>
      </c>
      <c r="B280">
        <f t="shared" si="53"/>
        <v>252</v>
      </c>
      <c r="C280" s="2">
        <f>SUM(O$29:O280)</f>
        <v>252</v>
      </c>
      <c r="D280" s="2">
        <f>SUM(P$29:P280)</f>
        <v>0</v>
      </c>
      <c r="E280" s="2">
        <f>SUM(Q$29:Q280)</f>
        <v>0</v>
      </c>
      <c r="G280">
        <f t="shared" si="54"/>
        <v>1.25</v>
      </c>
      <c r="H280">
        <f t="shared" si="55"/>
        <v>-0.35</v>
      </c>
      <c r="I280" s="45">
        <f t="shared" si="56"/>
        <v>0</v>
      </c>
      <c r="M280">
        <f t="shared" si="57"/>
        <v>0</v>
      </c>
      <c r="O280">
        <f t="shared" si="58"/>
        <v>1</v>
      </c>
      <c r="P280">
        <f t="shared" si="59"/>
        <v>0</v>
      </c>
      <c r="Q280">
        <f t="shared" si="60"/>
        <v>0</v>
      </c>
    </row>
    <row r="281" spans="1:17" hidden="1" x14ac:dyDescent="0.25">
      <c r="A281">
        <v>253</v>
      </c>
      <c r="B281">
        <f t="shared" si="53"/>
        <v>253</v>
      </c>
      <c r="C281" s="2">
        <f>SUM(O$29:O281)</f>
        <v>253</v>
      </c>
      <c r="D281" s="2">
        <f>SUM(P$29:P281)</f>
        <v>0</v>
      </c>
      <c r="E281" s="2">
        <f>SUM(Q$29:Q281)</f>
        <v>0</v>
      </c>
      <c r="G281">
        <f t="shared" si="54"/>
        <v>1.25</v>
      </c>
      <c r="H281">
        <f t="shared" si="55"/>
        <v>-0.35</v>
      </c>
      <c r="I281" s="45">
        <f t="shared" si="56"/>
        <v>0</v>
      </c>
      <c r="M281">
        <f t="shared" si="57"/>
        <v>0</v>
      </c>
      <c r="O281">
        <f t="shared" si="58"/>
        <v>1</v>
      </c>
      <c r="P281">
        <f t="shared" si="59"/>
        <v>0</v>
      </c>
      <c r="Q281">
        <f t="shared" si="60"/>
        <v>0</v>
      </c>
    </row>
    <row r="282" spans="1:17" hidden="1" x14ac:dyDescent="0.25">
      <c r="A282">
        <v>254</v>
      </c>
      <c r="B282">
        <f t="shared" si="53"/>
        <v>254</v>
      </c>
      <c r="C282" s="2">
        <f>SUM(O$29:O282)</f>
        <v>254</v>
      </c>
      <c r="D282" s="2">
        <f>SUM(P$29:P282)</f>
        <v>0</v>
      </c>
      <c r="E282" s="2">
        <f>SUM(Q$29:Q282)</f>
        <v>0</v>
      </c>
      <c r="G282">
        <f t="shared" si="54"/>
        <v>1.25</v>
      </c>
      <c r="H282">
        <f t="shared" si="55"/>
        <v>-0.35</v>
      </c>
      <c r="I282" s="45">
        <f t="shared" si="56"/>
        <v>0</v>
      </c>
      <c r="M282">
        <f t="shared" si="57"/>
        <v>0</v>
      </c>
      <c r="O282">
        <f t="shared" si="58"/>
        <v>1</v>
      </c>
      <c r="P282">
        <f t="shared" si="59"/>
        <v>0</v>
      </c>
      <c r="Q282">
        <f t="shared" si="60"/>
        <v>0</v>
      </c>
    </row>
    <row r="283" spans="1:17" hidden="1" x14ac:dyDescent="0.25">
      <c r="A283">
        <v>255</v>
      </c>
      <c r="B283">
        <f t="shared" si="53"/>
        <v>255</v>
      </c>
      <c r="C283" s="2">
        <f>SUM(O$29:O283)</f>
        <v>255</v>
      </c>
      <c r="D283" s="2">
        <f>SUM(P$29:P283)</f>
        <v>0</v>
      </c>
      <c r="E283" s="2">
        <f>SUM(Q$29:Q283)</f>
        <v>0</v>
      </c>
      <c r="G283">
        <f t="shared" si="54"/>
        <v>1.25</v>
      </c>
      <c r="H283">
        <f t="shared" si="55"/>
        <v>-0.35</v>
      </c>
      <c r="I283" s="45">
        <f t="shared" si="56"/>
        <v>0</v>
      </c>
      <c r="M283">
        <f t="shared" si="57"/>
        <v>0</v>
      </c>
      <c r="O283">
        <f t="shared" si="58"/>
        <v>1</v>
      </c>
      <c r="P283">
        <f t="shared" si="59"/>
        <v>0</v>
      </c>
      <c r="Q283">
        <f t="shared" si="60"/>
        <v>0</v>
      </c>
    </row>
    <row r="284" spans="1:17" hidden="1" x14ac:dyDescent="0.25">
      <c r="A284">
        <v>256</v>
      </c>
      <c r="B284">
        <f t="shared" si="53"/>
        <v>256</v>
      </c>
      <c r="C284" s="2">
        <f>SUM(O$29:O284)</f>
        <v>256</v>
      </c>
      <c r="D284" s="2">
        <f>SUM(P$29:P284)</f>
        <v>0</v>
      </c>
      <c r="E284" s="2">
        <f>SUM(Q$29:Q284)</f>
        <v>0</v>
      </c>
      <c r="G284">
        <f t="shared" si="54"/>
        <v>1.25</v>
      </c>
      <c r="H284">
        <f t="shared" si="55"/>
        <v>-0.35</v>
      </c>
      <c r="I284" s="45">
        <f t="shared" si="56"/>
        <v>0</v>
      </c>
      <c r="M284">
        <f t="shared" si="57"/>
        <v>0</v>
      </c>
      <c r="O284">
        <f t="shared" si="58"/>
        <v>1</v>
      </c>
      <c r="P284">
        <f t="shared" si="59"/>
        <v>0</v>
      </c>
      <c r="Q284">
        <f t="shared" si="60"/>
        <v>0</v>
      </c>
    </row>
    <row r="285" spans="1:17" hidden="1" x14ac:dyDescent="0.25">
      <c r="A285">
        <v>257</v>
      </c>
      <c r="B285">
        <f t="shared" si="53"/>
        <v>257</v>
      </c>
      <c r="C285" s="2">
        <f>SUM(O$29:O285)</f>
        <v>257</v>
      </c>
      <c r="D285" s="2">
        <f>SUM(P$29:P285)</f>
        <v>0</v>
      </c>
      <c r="E285" s="2">
        <f>SUM(Q$29:Q285)</f>
        <v>0</v>
      </c>
      <c r="G285">
        <f t="shared" si="54"/>
        <v>1.25</v>
      </c>
      <c r="H285">
        <f t="shared" si="55"/>
        <v>-0.35</v>
      </c>
      <c r="I285" s="45">
        <f t="shared" si="56"/>
        <v>0</v>
      </c>
      <c r="M285">
        <f t="shared" si="57"/>
        <v>0</v>
      </c>
      <c r="O285">
        <f t="shared" si="58"/>
        <v>1</v>
      </c>
      <c r="P285">
        <f t="shared" si="59"/>
        <v>0</v>
      </c>
      <c r="Q285">
        <f t="shared" si="60"/>
        <v>0</v>
      </c>
    </row>
    <row r="286" spans="1:17" hidden="1" x14ac:dyDescent="0.25">
      <c r="A286">
        <v>258</v>
      </c>
      <c r="B286">
        <f t="shared" si="53"/>
        <v>258</v>
      </c>
      <c r="C286" s="2">
        <f>SUM(O$29:O286)</f>
        <v>258</v>
      </c>
      <c r="D286" s="2">
        <f>SUM(P$29:P286)</f>
        <v>0</v>
      </c>
      <c r="E286" s="2">
        <f>SUM(Q$29:Q286)</f>
        <v>0</v>
      </c>
      <c r="G286">
        <f t="shared" si="54"/>
        <v>1.25</v>
      </c>
      <c r="H286">
        <f t="shared" si="55"/>
        <v>-0.35</v>
      </c>
      <c r="I286" s="45">
        <f t="shared" si="56"/>
        <v>0</v>
      </c>
      <c r="M286">
        <f t="shared" si="57"/>
        <v>0</v>
      </c>
      <c r="O286">
        <f t="shared" si="58"/>
        <v>1</v>
      </c>
      <c r="P286">
        <f t="shared" si="59"/>
        <v>0</v>
      </c>
      <c r="Q286">
        <f t="shared" si="60"/>
        <v>0</v>
      </c>
    </row>
    <row r="287" spans="1:17" hidden="1" x14ac:dyDescent="0.25">
      <c r="A287">
        <v>259</v>
      </c>
      <c r="B287">
        <f t="shared" si="53"/>
        <v>259</v>
      </c>
      <c r="C287" s="2">
        <f>SUM(O$29:O287)</f>
        <v>259</v>
      </c>
      <c r="D287" s="2">
        <f>SUM(P$29:P287)</f>
        <v>0</v>
      </c>
      <c r="E287" s="2">
        <f>SUM(Q$29:Q287)</f>
        <v>0</v>
      </c>
      <c r="G287">
        <f t="shared" si="54"/>
        <v>1.25</v>
      </c>
      <c r="H287">
        <f t="shared" si="55"/>
        <v>-0.35</v>
      </c>
      <c r="I287" s="45">
        <f t="shared" si="56"/>
        <v>0</v>
      </c>
      <c r="M287">
        <f t="shared" si="57"/>
        <v>0</v>
      </c>
      <c r="O287">
        <f t="shared" si="58"/>
        <v>1</v>
      </c>
      <c r="P287">
        <f t="shared" si="59"/>
        <v>0</v>
      </c>
      <c r="Q287">
        <f t="shared" si="60"/>
        <v>0</v>
      </c>
    </row>
    <row r="288" spans="1:17" hidden="1" x14ac:dyDescent="0.25">
      <c r="A288">
        <v>260</v>
      </c>
      <c r="B288">
        <f t="shared" si="53"/>
        <v>260</v>
      </c>
      <c r="C288" s="2">
        <f>SUM(O$29:O288)</f>
        <v>260</v>
      </c>
      <c r="D288" s="2">
        <f>SUM(P$29:P288)</f>
        <v>0</v>
      </c>
      <c r="E288" s="2">
        <f>SUM(Q$29:Q288)</f>
        <v>0</v>
      </c>
      <c r="G288">
        <f t="shared" si="54"/>
        <v>1.25</v>
      </c>
      <c r="H288">
        <f t="shared" si="55"/>
        <v>-0.35</v>
      </c>
      <c r="I288" s="45">
        <f t="shared" si="56"/>
        <v>0</v>
      </c>
      <c r="M288">
        <f t="shared" si="57"/>
        <v>0</v>
      </c>
      <c r="O288">
        <f t="shared" si="58"/>
        <v>1</v>
      </c>
      <c r="P288">
        <f t="shared" si="59"/>
        <v>0</v>
      </c>
      <c r="Q288">
        <f t="shared" si="60"/>
        <v>0</v>
      </c>
    </row>
    <row r="289" spans="1:17" hidden="1" x14ac:dyDescent="0.25">
      <c r="A289">
        <v>261</v>
      </c>
      <c r="B289">
        <f t="shared" si="53"/>
        <v>261</v>
      </c>
      <c r="C289" s="2">
        <f>SUM(O$29:O289)</f>
        <v>261</v>
      </c>
      <c r="D289" s="2">
        <f>SUM(P$29:P289)</f>
        <v>0</v>
      </c>
      <c r="E289" s="2">
        <f>SUM(Q$29:Q289)</f>
        <v>0</v>
      </c>
      <c r="G289">
        <f t="shared" si="54"/>
        <v>1.25</v>
      </c>
      <c r="H289">
        <f t="shared" si="55"/>
        <v>-0.35</v>
      </c>
      <c r="I289" s="45">
        <f t="shared" si="56"/>
        <v>0</v>
      </c>
      <c r="M289">
        <f t="shared" si="57"/>
        <v>0</v>
      </c>
      <c r="O289">
        <f t="shared" si="58"/>
        <v>1</v>
      </c>
      <c r="P289">
        <f t="shared" si="59"/>
        <v>0</v>
      </c>
      <c r="Q289">
        <f t="shared" si="60"/>
        <v>0</v>
      </c>
    </row>
    <row r="290" spans="1:17" hidden="1" x14ac:dyDescent="0.25">
      <c r="A290">
        <v>262</v>
      </c>
      <c r="B290">
        <f t="shared" si="53"/>
        <v>262</v>
      </c>
      <c r="C290" s="2">
        <f>SUM(O$29:O290)</f>
        <v>262</v>
      </c>
      <c r="D290" s="2">
        <f>SUM(P$29:P290)</f>
        <v>0</v>
      </c>
      <c r="E290" s="2">
        <f>SUM(Q$29:Q290)</f>
        <v>0</v>
      </c>
      <c r="G290">
        <f t="shared" si="54"/>
        <v>1.25</v>
      </c>
      <c r="H290">
        <f t="shared" si="55"/>
        <v>-0.35</v>
      </c>
      <c r="I290" s="45">
        <f t="shared" si="56"/>
        <v>0</v>
      </c>
      <c r="M290">
        <f t="shared" si="57"/>
        <v>0</v>
      </c>
      <c r="O290">
        <f t="shared" si="58"/>
        <v>1</v>
      </c>
      <c r="P290">
        <f t="shared" si="59"/>
        <v>0</v>
      </c>
      <c r="Q290">
        <f t="shared" si="60"/>
        <v>0</v>
      </c>
    </row>
    <row r="291" spans="1:17" hidden="1" x14ac:dyDescent="0.25">
      <c r="A291">
        <v>263</v>
      </c>
      <c r="B291">
        <f t="shared" si="53"/>
        <v>263</v>
      </c>
      <c r="C291" s="2">
        <f>SUM(O$29:O291)</f>
        <v>263</v>
      </c>
      <c r="D291" s="2">
        <f>SUM(P$29:P291)</f>
        <v>0</v>
      </c>
      <c r="E291" s="2">
        <f>SUM(Q$29:Q291)</f>
        <v>0</v>
      </c>
      <c r="G291">
        <f t="shared" si="54"/>
        <v>1.25</v>
      </c>
      <c r="H291">
        <f t="shared" si="55"/>
        <v>-0.35</v>
      </c>
      <c r="I291" s="45">
        <f t="shared" si="56"/>
        <v>0</v>
      </c>
      <c r="M291">
        <f t="shared" si="57"/>
        <v>0</v>
      </c>
      <c r="O291">
        <f t="shared" si="58"/>
        <v>1</v>
      </c>
      <c r="P291">
        <f t="shared" si="59"/>
        <v>0</v>
      </c>
      <c r="Q291">
        <f t="shared" si="60"/>
        <v>0</v>
      </c>
    </row>
    <row r="292" spans="1:17" hidden="1" x14ac:dyDescent="0.25">
      <c r="A292">
        <v>264</v>
      </c>
      <c r="B292">
        <f t="shared" si="53"/>
        <v>264</v>
      </c>
      <c r="C292" s="2">
        <f>SUM(O$29:O292)</f>
        <v>264</v>
      </c>
      <c r="D292" s="2">
        <f>SUM(P$29:P292)</f>
        <v>0</v>
      </c>
      <c r="E292" s="2">
        <f>SUM(Q$29:Q292)</f>
        <v>0</v>
      </c>
      <c r="G292">
        <f t="shared" si="54"/>
        <v>1.25</v>
      </c>
      <c r="H292">
        <f t="shared" si="55"/>
        <v>-0.35</v>
      </c>
      <c r="I292" s="45">
        <f t="shared" si="56"/>
        <v>0</v>
      </c>
      <c r="M292">
        <f t="shared" si="57"/>
        <v>0</v>
      </c>
      <c r="O292">
        <f t="shared" si="58"/>
        <v>1</v>
      </c>
      <c r="P292">
        <f t="shared" si="59"/>
        <v>0</v>
      </c>
      <c r="Q292">
        <f t="shared" si="60"/>
        <v>0</v>
      </c>
    </row>
    <row r="293" spans="1:17" hidden="1" x14ac:dyDescent="0.25">
      <c r="A293">
        <v>265</v>
      </c>
      <c r="B293">
        <f t="shared" si="53"/>
        <v>265</v>
      </c>
      <c r="C293" s="2">
        <f>SUM(O$29:O293)</f>
        <v>265</v>
      </c>
      <c r="D293" s="2">
        <f>SUM(P$29:P293)</f>
        <v>0</v>
      </c>
      <c r="E293" s="2">
        <f>SUM(Q$29:Q293)</f>
        <v>0</v>
      </c>
      <c r="G293">
        <f t="shared" si="54"/>
        <v>1.25</v>
      </c>
      <c r="H293">
        <f t="shared" si="55"/>
        <v>-0.35</v>
      </c>
      <c r="I293" s="45">
        <f t="shared" si="56"/>
        <v>0</v>
      </c>
      <c r="M293">
        <f t="shared" si="57"/>
        <v>0</v>
      </c>
      <c r="O293">
        <f t="shared" si="58"/>
        <v>1</v>
      </c>
      <c r="P293">
        <f t="shared" si="59"/>
        <v>0</v>
      </c>
      <c r="Q293">
        <f t="shared" si="60"/>
        <v>0</v>
      </c>
    </row>
    <row r="294" spans="1:17" hidden="1" x14ac:dyDescent="0.25">
      <c r="A294">
        <v>266</v>
      </c>
      <c r="B294">
        <f t="shared" si="53"/>
        <v>266</v>
      </c>
      <c r="C294" s="2">
        <f>SUM(O$29:O294)</f>
        <v>266</v>
      </c>
      <c r="D294" s="2">
        <f>SUM(P$29:P294)</f>
        <v>0</v>
      </c>
      <c r="E294" s="2">
        <f>SUM(Q$29:Q294)</f>
        <v>0</v>
      </c>
      <c r="G294">
        <f t="shared" si="54"/>
        <v>1.25</v>
      </c>
      <c r="H294">
        <f t="shared" si="55"/>
        <v>-0.35</v>
      </c>
      <c r="I294" s="45">
        <f t="shared" si="56"/>
        <v>0</v>
      </c>
      <c r="M294">
        <f t="shared" si="57"/>
        <v>0</v>
      </c>
      <c r="O294">
        <f t="shared" si="58"/>
        <v>1</v>
      </c>
      <c r="P294">
        <f t="shared" si="59"/>
        <v>0</v>
      </c>
      <c r="Q294">
        <f t="shared" si="60"/>
        <v>0</v>
      </c>
    </row>
    <row r="295" spans="1:17" hidden="1" x14ac:dyDescent="0.25">
      <c r="A295">
        <v>267</v>
      </c>
      <c r="B295">
        <f t="shared" si="53"/>
        <v>267</v>
      </c>
      <c r="C295" s="2">
        <f>SUM(O$29:O295)</f>
        <v>267</v>
      </c>
      <c r="D295" s="2">
        <f>SUM(P$29:P295)</f>
        <v>0</v>
      </c>
      <c r="E295" s="2">
        <f>SUM(Q$29:Q295)</f>
        <v>0</v>
      </c>
      <c r="G295">
        <f t="shared" si="54"/>
        <v>1.25</v>
      </c>
      <c r="H295">
        <f t="shared" si="55"/>
        <v>-0.35</v>
      </c>
      <c r="I295" s="45">
        <f t="shared" si="56"/>
        <v>0</v>
      </c>
      <c r="M295">
        <f t="shared" si="57"/>
        <v>0</v>
      </c>
      <c r="O295">
        <f t="shared" si="58"/>
        <v>1</v>
      </c>
      <c r="P295">
        <f t="shared" si="59"/>
        <v>0</v>
      </c>
      <c r="Q295">
        <f t="shared" si="60"/>
        <v>0</v>
      </c>
    </row>
    <row r="296" spans="1:17" hidden="1" x14ac:dyDescent="0.25">
      <c r="A296">
        <v>268</v>
      </c>
      <c r="B296">
        <f t="shared" si="53"/>
        <v>268</v>
      </c>
      <c r="C296" s="2">
        <f>SUM(O$29:O296)</f>
        <v>268</v>
      </c>
      <c r="D296" s="2">
        <f>SUM(P$29:P296)</f>
        <v>0</v>
      </c>
      <c r="E296" s="2">
        <f>SUM(Q$29:Q296)</f>
        <v>0</v>
      </c>
      <c r="G296">
        <f t="shared" si="54"/>
        <v>1.25</v>
      </c>
      <c r="H296">
        <f t="shared" si="55"/>
        <v>-0.35</v>
      </c>
      <c r="I296" s="45">
        <f t="shared" si="56"/>
        <v>0</v>
      </c>
      <c r="M296">
        <f t="shared" si="57"/>
        <v>0</v>
      </c>
      <c r="O296">
        <f t="shared" si="58"/>
        <v>1</v>
      </c>
      <c r="P296">
        <f t="shared" si="59"/>
        <v>0</v>
      </c>
      <c r="Q296">
        <f t="shared" si="60"/>
        <v>0</v>
      </c>
    </row>
    <row r="297" spans="1:17" hidden="1" x14ac:dyDescent="0.25">
      <c r="A297">
        <v>269</v>
      </c>
      <c r="B297">
        <f t="shared" si="53"/>
        <v>269</v>
      </c>
      <c r="C297" s="2">
        <f>SUM(O$29:O297)</f>
        <v>269</v>
      </c>
      <c r="D297" s="2">
        <f>SUM(P$29:P297)</f>
        <v>0</v>
      </c>
      <c r="E297" s="2">
        <f>SUM(Q$29:Q297)</f>
        <v>0</v>
      </c>
      <c r="G297">
        <f t="shared" si="54"/>
        <v>1.25</v>
      </c>
      <c r="H297">
        <f t="shared" si="55"/>
        <v>-0.35</v>
      </c>
      <c r="I297" s="45">
        <f t="shared" si="56"/>
        <v>0</v>
      </c>
      <c r="M297">
        <f t="shared" si="57"/>
        <v>0</v>
      </c>
      <c r="O297">
        <f t="shared" si="58"/>
        <v>1</v>
      </c>
      <c r="P297">
        <f t="shared" si="59"/>
        <v>0</v>
      </c>
      <c r="Q297">
        <f t="shared" si="60"/>
        <v>0</v>
      </c>
    </row>
    <row r="298" spans="1:17" hidden="1" x14ac:dyDescent="0.25">
      <c r="A298">
        <v>270</v>
      </c>
      <c r="B298">
        <f t="shared" si="53"/>
        <v>270</v>
      </c>
      <c r="C298" s="2">
        <f>SUM(O$29:O298)</f>
        <v>270</v>
      </c>
      <c r="D298" s="2">
        <f>SUM(P$29:P298)</f>
        <v>0</v>
      </c>
      <c r="E298" s="2">
        <f>SUM(Q$29:Q298)</f>
        <v>0</v>
      </c>
      <c r="G298">
        <f t="shared" si="54"/>
        <v>1.25</v>
      </c>
      <c r="H298">
        <f t="shared" si="55"/>
        <v>-0.35</v>
      </c>
      <c r="I298" s="45">
        <f t="shared" si="56"/>
        <v>0</v>
      </c>
      <c r="M298">
        <f t="shared" si="57"/>
        <v>0</v>
      </c>
      <c r="O298">
        <f t="shared" si="58"/>
        <v>1</v>
      </c>
      <c r="P298">
        <f t="shared" si="59"/>
        <v>0</v>
      </c>
      <c r="Q298">
        <f t="shared" si="60"/>
        <v>0</v>
      </c>
    </row>
    <row r="299" spans="1:17" hidden="1" x14ac:dyDescent="0.25">
      <c r="A299">
        <v>271</v>
      </c>
      <c r="B299">
        <f t="shared" si="53"/>
        <v>271</v>
      </c>
      <c r="C299" s="2">
        <f>SUM(O$29:O299)</f>
        <v>271</v>
      </c>
      <c r="D299" s="2">
        <f>SUM(P$29:P299)</f>
        <v>0</v>
      </c>
      <c r="E299" s="2">
        <f>SUM(Q$29:Q299)</f>
        <v>0</v>
      </c>
      <c r="G299">
        <f t="shared" si="54"/>
        <v>1.25</v>
      </c>
      <c r="H299">
        <f t="shared" si="55"/>
        <v>-0.35</v>
      </c>
      <c r="I299" s="45">
        <f t="shared" si="56"/>
        <v>0</v>
      </c>
      <c r="M299">
        <f t="shared" si="57"/>
        <v>0</v>
      </c>
      <c r="O299">
        <f t="shared" si="58"/>
        <v>1</v>
      </c>
      <c r="P299">
        <f t="shared" si="59"/>
        <v>0</v>
      </c>
      <c r="Q299">
        <f t="shared" si="60"/>
        <v>0</v>
      </c>
    </row>
    <row r="300" spans="1:17" hidden="1" x14ac:dyDescent="0.25">
      <c r="A300">
        <v>272</v>
      </c>
      <c r="B300">
        <f t="shared" si="53"/>
        <v>272</v>
      </c>
      <c r="C300" s="2">
        <f>SUM(O$29:O300)</f>
        <v>272</v>
      </c>
      <c r="D300" s="2">
        <f>SUM(P$29:P300)</f>
        <v>0</v>
      </c>
      <c r="E300" s="2">
        <f>SUM(Q$29:Q300)</f>
        <v>0</v>
      </c>
      <c r="G300">
        <f t="shared" si="54"/>
        <v>1.25</v>
      </c>
      <c r="H300">
        <f t="shared" si="55"/>
        <v>-0.35</v>
      </c>
      <c r="I300" s="45">
        <f t="shared" si="56"/>
        <v>0</v>
      </c>
      <c r="M300">
        <f t="shared" si="57"/>
        <v>0</v>
      </c>
      <c r="O300">
        <f t="shared" si="58"/>
        <v>1</v>
      </c>
      <c r="P300">
        <f t="shared" si="59"/>
        <v>0</v>
      </c>
      <c r="Q300">
        <f t="shared" si="60"/>
        <v>0</v>
      </c>
    </row>
    <row r="301" spans="1:17" hidden="1" x14ac:dyDescent="0.25">
      <c r="A301">
        <v>273</v>
      </c>
      <c r="B301">
        <f t="shared" si="53"/>
        <v>273</v>
      </c>
      <c r="C301" s="2">
        <f>SUM(O$29:O301)</f>
        <v>273</v>
      </c>
      <c r="D301" s="2">
        <f>SUM(P$29:P301)</f>
        <v>0</v>
      </c>
      <c r="E301" s="2">
        <f>SUM(Q$29:Q301)</f>
        <v>0</v>
      </c>
      <c r="G301">
        <f t="shared" si="54"/>
        <v>1.25</v>
      </c>
      <c r="H301">
        <f t="shared" si="55"/>
        <v>-0.35</v>
      </c>
      <c r="I301" s="45">
        <f t="shared" si="56"/>
        <v>0</v>
      </c>
      <c r="M301">
        <f t="shared" si="57"/>
        <v>0</v>
      </c>
      <c r="O301">
        <f t="shared" si="58"/>
        <v>1</v>
      </c>
      <c r="P301">
        <f t="shared" si="59"/>
        <v>0</v>
      </c>
      <c r="Q301">
        <f t="shared" si="60"/>
        <v>0</v>
      </c>
    </row>
    <row r="302" spans="1:17" hidden="1" x14ac:dyDescent="0.25">
      <c r="A302">
        <v>274</v>
      </c>
      <c r="B302">
        <f t="shared" si="53"/>
        <v>274</v>
      </c>
      <c r="C302" s="2">
        <f>SUM(O$29:O302)</f>
        <v>274</v>
      </c>
      <c r="D302" s="2">
        <f>SUM(P$29:P302)</f>
        <v>0</v>
      </c>
      <c r="E302" s="2">
        <f>SUM(Q$29:Q302)</f>
        <v>0</v>
      </c>
      <c r="G302">
        <f t="shared" si="54"/>
        <v>1.25</v>
      </c>
      <c r="H302">
        <f t="shared" si="55"/>
        <v>-0.35</v>
      </c>
      <c r="I302" s="45">
        <f t="shared" si="56"/>
        <v>0</v>
      </c>
      <c r="M302">
        <f t="shared" si="57"/>
        <v>0</v>
      </c>
      <c r="O302">
        <f t="shared" si="58"/>
        <v>1</v>
      </c>
      <c r="P302">
        <f t="shared" si="59"/>
        <v>0</v>
      </c>
      <c r="Q302">
        <f t="shared" si="60"/>
        <v>0</v>
      </c>
    </row>
    <row r="303" spans="1:17" hidden="1" x14ac:dyDescent="0.25">
      <c r="A303">
        <v>275</v>
      </c>
      <c r="B303">
        <f t="shared" si="53"/>
        <v>275</v>
      </c>
      <c r="C303" s="2">
        <f>SUM(O$29:O303)</f>
        <v>275</v>
      </c>
      <c r="D303" s="2">
        <f>SUM(P$29:P303)</f>
        <v>0</v>
      </c>
      <c r="E303" s="2">
        <f>SUM(Q$29:Q303)</f>
        <v>0</v>
      </c>
      <c r="G303">
        <f t="shared" si="54"/>
        <v>1.25</v>
      </c>
      <c r="H303">
        <f t="shared" si="55"/>
        <v>-0.35</v>
      </c>
      <c r="I303" s="45">
        <f t="shared" si="56"/>
        <v>0</v>
      </c>
      <c r="M303">
        <f t="shared" si="57"/>
        <v>0</v>
      </c>
      <c r="O303">
        <f t="shared" si="58"/>
        <v>1</v>
      </c>
      <c r="P303">
        <f t="shared" si="59"/>
        <v>0</v>
      </c>
      <c r="Q303">
        <f t="shared" si="60"/>
        <v>0</v>
      </c>
    </row>
    <row r="304" spans="1:17" hidden="1" x14ac:dyDescent="0.25">
      <c r="A304">
        <v>276</v>
      </c>
      <c r="B304">
        <f t="shared" si="53"/>
        <v>276</v>
      </c>
      <c r="C304" s="2">
        <f>SUM(O$29:O304)</f>
        <v>276</v>
      </c>
      <c r="D304" s="2">
        <f>SUM(P$29:P304)</f>
        <v>0</v>
      </c>
      <c r="E304" s="2">
        <f>SUM(Q$29:Q304)</f>
        <v>0</v>
      </c>
      <c r="G304">
        <f t="shared" si="54"/>
        <v>1.25</v>
      </c>
      <c r="H304">
        <f t="shared" si="55"/>
        <v>-0.35</v>
      </c>
      <c r="I304" s="45">
        <f t="shared" si="56"/>
        <v>0</v>
      </c>
      <c r="M304">
        <f t="shared" si="57"/>
        <v>0</v>
      </c>
      <c r="O304">
        <f t="shared" si="58"/>
        <v>1</v>
      </c>
      <c r="P304">
        <f t="shared" si="59"/>
        <v>0</v>
      </c>
      <c r="Q304">
        <f t="shared" si="60"/>
        <v>0</v>
      </c>
    </row>
    <row r="305" spans="1:17" hidden="1" x14ac:dyDescent="0.25">
      <c r="A305">
        <v>277</v>
      </c>
      <c r="B305">
        <f t="shared" si="53"/>
        <v>277</v>
      </c>
      <c r="C305" s="2">
        <f>SUM(O$29:O305)</f>
        <v>277</v>
      </c>
      <c r="D305" s="2">
        <f>SUM(P$29:P305)</f>
        <v>0</v>
      </c>
      <c r="E305" s="2">
        <f>SUM(Q$29:Q305)</f>
        <v>0</v>
      </c>
      <c r="G305">
        <f t="shared" si="54"/>
        <v>1.25</v>
      </c>
      <c r="H305">
        <f t="shared" si="55"/>
        <v>-0.35</v>
      </c>
      <c r="I305" s="45">
        <f t="shared" si="56"/>
        <v>0</v>
      </c>
      <c r="M305">
        <f t="shared" si="57"/>
        <v>0</v>
      </c>
      <c r="O305">
        <f t="shared" si="58"/>
        <v>1</v>
      </c>
      <c r="P305">
        <f t="shared" si="59"/>
        <v>0</v>
      </c>
      <c r="Q305">
        <f t="shared" si="60"/>
        <v>0</v>
      </c>
    </row>
    <row r="306" spans="1:17" hidden="1" x14ac:dyDescent="0.25">
      <c r="A306">
        <v>278</v>
      </c>
      <c r="B306">
        <f t="shared" si="53"/>
        <v>278</v>
      </c>
      <c r="C306" s="2">
        <f>SUM(O$29:O306)</f>
        <v>278</v>
      </c>
      <c r="D306" s="2">
        <f>SUM(P$29:P306)</f>
        <v>0</v>
      </c>
      <c r="E306" s="2">
        <f>SUM(Q$29:Q306)</f>
        <v>0</v>
      </c>
      <c r="G306">
        <f t="shared" si="54"/>
        <v>1.25</v>
      </c>
      <c r="H306">
        <f t="shared" si="55"/>
        <v>-0.35</v>
      </c>
      <c r="I306" s="45">
        <f t="shared" si="56"/>
        <v>0</v>
      </c>
      <c r="M306">
        <f t="shared" si="57"/>
        <v>0</v>
      </c>
      <c r="O306">
        <f t="shared" si="58"/>
        <v>1</v>
      </c>
      <c r="P306">
        <f t="shared" si="59"/>
        <v>0</v>
      </c>
      <c r="Q306">
        <f t="shared" si="60"/>
        <v>0</v>
      </c>
    </row>
    <row r="307" spans="1:17" hidden="1" x14ac:dyDescent="0.25">
      <c r="A307">
        <v>279</v>
      </c>
      <c r="B307">
        <f t="shared" si="53"/>
        <v>279</v>
      </c>
      <c r="C307" s="2">
        <f>SUM(O$29:O307)</f>
        <v>279</v>
      </c>
      <c r="D307" s="2">
        <f>SUM(P$29:P307)</f>
        <v>0</v>
      </c>
      <c r="E307" s="2">
        <f>SUM(Q$29:Q307)</f>
        <v>0</v>
      </c>
      <c r="G307">
        <f t="shared" si="54"/>
        <v>1.25</v>
      </c>
      <c r="H307">
        <f t="shared" si="55"/>
        <v>-0.35</v>
      </c>
      <c r="I307" s="45">
        <f t="shared" si="56"/>
        <v>0</v>
      </c>
      <c r="M307">
        <f t="shared" si="57"/>
        <v>0</v>
      </c>
      <c r="O307">
        <f t="shared" si="58"/>
        <v>1</v>
      </c>
      <c r="P307">
        <f t="shared" si="59"/>
        <v>0</v>
      </c>
      <c r="Q307">
        <f t="shared" si="60"/>
        <v>0</v>
      </c>
    </row>
    <row r="308" spans="1:17" hidden="1" x14ac:dyDescent="0.25">
      <c r="A308">
        <v>280</v>
      </c>
      <c r="B308">
        <f t="shared" si="53"/>
        <v>280</v>
      </c>
      <c r="C308" s="2">
        <f>SUM(O$29:O308)</f>
        <v>280</v>
      </c>
      <c r="D308" s="2">
        <f>SUM(P$29:P308)</f>
        <v>0</v>
      </c>
      <c r="E308" s="2">
        <f>SUM(Q$29:Q308)</f>
        <v>0</v>
      </c>
      <c r="G308">
        <f t="shared" si="54"/>
        <v>1.25</v>
      </c>
      <c r="H308">
        <f t="shared" si="55"/>
        <v>-0.35</v>
      </c>
      <c r="I308" s="45">
        <f t="shared" si="56"/>
        <v>0</v>
      </c>
      <c r="M308">
        <f t="shared" si="57"/>
        <v>0</v>
      </c>
      <c r="O308">
        <f t="shared" si="58"/>
        <v>1</v>
      </c>
      <c r="P308">
        <f t="shared" si="59"/>
        <v>0</v>
      </c>
      <c r="Q308">
        <f t="shared" si="60"/>
        <v>0</v>
      </c>
    </row>
    <row r="309" spans="1:17" hidden="1" x14ac:dyDescent="0.25">
      <c r="A309">
        <v>281</v>
      </c>
      <c r="B309">
        <f t="shared" si="53"/>
        <v>281</v>
      </c>
      <c r="C309" s="2">
        <f>SUM(O$29:O309)</f>
        <v>281</v>
      </c>
      <c r="D309" s="2">
        <f>SUM(P$29:P309)</f>
        <v>0</v>
      </c>
      <c r="E309" s="2">
        <f>SUM(Q$29:Q309)</f>
        <v>0</v>
      </c>
      <c r="G309">
        <f t="shared" si="54"/>
        <v>1.25</v>
      </c>
      <c r="H309">
        <f t="shared" si="55"/>
        <v>-0.35</v>
      </c>
      <c r="I309" s="45">
        <f t="shared" si="56"/>
        <v>0</v>
      </c>
      <c r="M309">
        <f t="shared" si="57"/>
        <v>0</v>
      </c>
      <c r="O309">
        <f t="shared" si="58"/>
        <v>1</v>
      </c>
      <c r="P309">
        <f t="shared" si="59"/>
        <v>0</v>
      </c>
      <c r="Q309">
        <f t="shared" si="60"/>
        <v>0</v>
      </c>
    </row>
    <row r="310" spans="1:17" hidden="1" x14ac:dyDescent="0.25">
      <c r="A310">
        <v>282</v>
      </c>
      <c r="B310">
        <f t="shared" ref="B310:B335" si="61">SUM(C310:E310)</f>
        <v>282</v>
      </c>
      <c r="C310" s="2">
        <f>SUM(O$29:O310)</f>
        <v>282</v>
      </c>
      <c r="D310" s="2">
        <f>SUM(P$29:P310)</f>
        <v>0</v>
      </c>
      <c r="E310" s="2">
        <f>SUM(Q$29:Q310)</f>
        <v>0</v>
      </c>
      <c r="G310">
        <f t="shared" ref="G310:G335" si="62">IF(M309&lt;0.25,G$7,M309)</f>
        <v>1.25</v>
      </c>
      <c r="H310">
        <f t="shared" ref="H310:H335" si="63">IF(($C$6-G310)&gt;G$7,G$7,($C$6-G310))</f>
        <v>-0.35</v>
      </c>
      <c r="I310" s="45">
        <f t="shared" ref="I310:I335" si="64">IF(($C$6-(G310+H310))&gt;0,($C$6-(G310+H310)),0)</f>
        <v>0</v>
      </c>
      <c r="M310">
        <f t="shared" ref="M310:M335" si="65">IF(H310&lt;0,0,IF(I310&gt;0,(G$7-I310),(G$7-H310)))</f>
        <v>0</v>
      </c>
      <c r="O310">
        <f t="shared" ref="O310:O335" si="66">IF((G310&lt;G$7),0,1)</f>
        <v>1</v>
      </c>
      <c r="P310">
        <f t="shared" ref="P310:P335" si="67">IF(H310&lt;=G$7,IF(H310&gt;0,1,0),0)</f>
        <v>0</v>
      </c>
      <c r="Q310">
        <f t="shared" ref="Q310:Q335" si="68">IF(I310&lt;=G$7,IF(I310=0,0,1),2)</f>
        <v>0</v>
      </c>
    </row>
    <row r="311" spans="1:17" hidden="1" x14ac:dyDescent="0.25">
      <c r="A311">
        <v>283</v>
      </c>
      <c r="B311">
        <f t="shared" si="61"/>
        <v>283</v>
      </c>
      <c r="C311" s="2">
        <f>SUM(O$29:O311)</f>
        <v>283</v>
      </c>
      <c r="D311" s="2">
        <f>SUM(P$29:P311)</f>
        <v>0</v>
      </c>
      <c r="E311" s="2">
        <f>SUM(Q$29:Q311)</f>
        <v>0</v>
      </c>
      <c r="G311">
        <f t="shared" si="62"/>
        <v>1.25</v>
      </c>
      <c r="H311">
        <f t="shared" si="63"/>
        <v>-0.35</v>
      </c>
      <c r="I311" s="45">
        <f t="shared" si="64"/>
        <v>0</v>
      </c>
      <c r="M311">
        <f t="shared" si="65"/>
        <v>0</v>
      </c>
      <c r="O311">
        <f t="shared" si="66"/>
        <v>1</v>
      </c>
      <c r="P311">
        <f t="shared" si="67"/>
        <v>0</v>
      </c>
      <c r="Q311">
        <f t="shared" si="68"/>
        <v>0</v>
      </c>
    </row>
    <row r="312" spans="1:17" hidden="1" x14ac:dyDescent="0.25">
      <c r="A312">
        <v>284</v>
      </c>
      <c r="B312">
        <f t="shared" si="61"/>
        <v>284</v>
      </c>
      <c r="C312" s="2">
        <f>SUM(O$29:O312)</f>
        <v>284</v>
      </c>
      <c r="D312" s="2">
        <f>SUM(P$29:P312)</f>
        <v>0</v>
      </c>
      <c r="E312" s="2">
        <f>SUM(Q$29:Q312)</f>
        <v>0</v>
      </c>
      <c r="G312">
        <f t="shared" si="62"/>
        <v>1.25</v>
      </c>
      <c r="H312">
        <f t="shared" si="63"/>
        <v>-0.35</v>
      </c>
      <c r="I312" s="45">
        <f t="shared" si="64"/>
        <v>0</v>
      </c>
      <c r="M312">
        <f t="shared" si="65"/>
        <v>0</v>
      </c>
      <c r="O312">
        <f t="shared" si="66"/>
        <v>1</v>
      </c>
      <c r="P312">
        <f t="shared" si="67"/>
        <v>0</v>
      </c>
      <c r="Q312">
        <f t="shared" si="68"/>
        <v>0</v>
      </c>
    </row>
    <row r="313" spans="1:17" hidden="1" x14ac:dyDescent="0.25">
      <c r="A313">
        <v>285</v>
      </c>
      <c r="B313">
        <f t="shared" si="61"/>
        <v>285</v>
      </c>
      <c r="C313" s="2">
        <f>SUM(O$29:O313)</f>
        <v>285</v>
      </c>
      <c r="D313" s="2">
        <f>SUM(P$29:P313)</f>
        <v>0</v>
      </c>
      <c r="E313" s="2">
        <f>SUM(Q$29:Q313)</f>
        <v>0</v>
      </c>
      <c r="G313">
        <f t="shared" si="62"/>
        <v>1.25</v>
      </c>
      <c r="H313">
        <f t="shared" si="63"/>
        <v>-0.35</v>
      </c>
      <c r="I313" s="45">
        <f t="shared" si="64"/>
        <v>0</v>
      </c>
      <c r="M313">
        <f t="shared" si="65"/>
        <v>0</v>
      </c>
      <c r="O313">
        <f t="shared" si="66"/>
        <v>1</v>
      </c>
      <c r="P313">
        <f t="shared" si="67"/>
        <v>0</v>
      </c>
      <c r="Q313">
        <f t="shared" si="68"/>
        <v>0</v>
      </c>
    </row>
    <row r="314" spans="1:17" hidden="1" x14ac:dyDescent="0.25">
      <c r="A314">
        <v>286</v>
      </c>
      <c r="B314">
        <f t="shared" si="61"/>
        <v>286</v>
      </c>
      <c r="C314" s="2">
        <f>SUM(O$29:O314)</f>
        <v>286</v>
      </c>
      <c r="D314" s="2">
        <f>SUM(P$29:P314)</f>
        <v>0</v>
      </c>
      <c r="E314" s="2">
        <f>SUM(Q$29:Q314)</f>
        <v>0</v>
      </c>
      <c r="G314">
        <f t="shared" si="62"/>
        <v>1.25</v>
      </c>
      <c r="H314">
        <f t="shared" si="63"/>
        <v>-0.35</v>
      </c>
      <c r="I314" s="45">
        <f t="shared" si="64"/>
        <v>0</v>
      </c>
      <c r="M314">
        <f t="shared" si="65"/>
        <v>0</v>
      </c>
      <c r="O314">
        <f t="shared" si="66"/>
        <v>1</v>
      </c>
      <c r="P314">
        <f t="shared" si="67"/>
        <v>0</v>
      </c>
      <c r="Q314">
        <f t="shared" si="68"/>
        <v>0</v>
      </c>
    </row>
    <row r="315" spans="1:17" hidden="1" x14ac:dyDescent="0.25">
      <c r="A315">
        <v>287</v>
      </c>
      <c r="B315">
        <f t="shared" si="61"/>
        <v>287</v>
      </c>
      <c r="C315" s="2">
        <f>SUM(O$29:O315)</f>
        <v>287</v>
      </c>
      <c r="D315" s="2">
        <f>SUM(P$29:P315)</f>
        <v>0</v>
      </c>
      <c r="E315" s="2">
        <f>SUM(Q$29:Q315)</f>
        <v>0</v>
      </c>
      <c r="G315">
        <f t="shared" si="62"/>
        <v>1.25</v>
      </c>
      <c r="H315">
        <f t="shared" si="63"/>
        <v>-0.35</v>
      </c>
      <c r="I315" s="45">
        <f t="shared" si="64"/>
        <v>0</v>
      </c>
      <c r="M315">
        <f t="shared" si="65"/>
        <v>0</v>
      </c>
      <c r="O315">
        <f t="shared" si="66"/>
        <v>1</v>
      </c>
      <c r="P315">
        <f t="shared" si="67"/>
        <v>0</v>
      </c>
      <c r="Q315">
        <f t="shared" si="68"/>
        <v>0</v>
      </c>
    </row>
    <row r="316" spans="1:17" hidden="1" x14ac:dyDescent="0.25">
      <c r="A316">
        <v>288</v>
      </c>
      <c r="B316">
        <f t="shared" si="61"/>
        <v>288</v>
      </c>
      <c r="C316" s="2">
        <f>SUM(O$29:O316)</f>
        <v>288</v>
      </c>
      <c r="D316" s="2">
        <f>SUM(P$29:P316)</f>
        <v>0</v>
      </c>
      <c r="E316" s="2">
        <f>SUM(Q$29:Q316)</f>
        <v>0</v>
      </c>
      <c r="G316">
        <f t="shared" si="62"/>
        <v>1.25</v>
      </c>
      <c r="H316">
        <f t="shared" si="63"/>
        <v>-0.35</v>
      </c>
      <c r="I316" s="45">
        <f t="shared" si="64"/>
        <v>0</v>
      </c>
      <c r="M316">
        <f t="shared" si="65"/>
        <v>0</v>
      </c>
      <c r="O316">
        <f t="shared" si="66"/>
        <v>1</v>
      </c>
      <c r="P316">
        <f t="shared" si="67"/>
        <v>0</v>
      </c>
      <c r="Q316">
        <f t="shared" si="68"/>
        <v>0</v>
      </c>
    </row>
    <row r="317" spans="1:17" hidden="1" x14ac:dyDescent="0.25">
      <c r="A317">
        <v>289</v>
      </c>
      <c r="B317">
        <f t="shared" si="61"/>
        <v>289</v>
      </c>
      <c r="C317" s="2">
        <f>SUM(O$29:O317)</f>
        <v>289</v>
      </c>
      <c r="D317" s="2">
        <f>SUM(P$29:P317)</f>
        <v>0</v>
      </c>
      <c r="E317" s="2">
        <f>SUM(Q$29:Q317)</f>
        <v>0</v>
      </c>
      <c r="G317">
        <f t="shared" si="62"/>
        <v>1.25</v>
      </c>
      <c r="H317">
        <f t="shared" si="63"/>
        <v>-0.35</v>
      </c>
      <c r="I317" s="45">
        <f t="shared" si="64"/>
        <v>0</v>
      </c>
      <c r="M317">
        <f t="shared" si="65"/>
        <v>0</v>
      </c>
      <c r="O317">
        <f t="shared" si="66"/>
        <v>1</v>
      </c>
      <c r="P317">
        <f t="shared" si="67"/>
        <v>0</v>
      </c>
      <c r="Q317">
        <f t="shared" si="68"/>
        <v>0</v>
      </c>
    </row>
    <row r="318" spans="1:17" hidden="1" x14ac:dyDescent="0.25">
      <c r="A318">
        <v>290</v>
      </c>
      <c r="B318">
        <f t="shared" si="61"/>
        <v>290</v>
      </c>
      <c r="C318" s="2">
        <f>SUM(O$29:O318)</f>
        <v>290</v>
      </c>
      <c r="D318" s="2">
        <f>SUM(P$29:P318)</f>
        <v>0</v>
      </c>
      <c r="E318" s="2">
        <f>SUM(Q$29:Q318)</f>
        <v>0</v>
      </c>
      <c r="G318">
        <f t="shared" si="62"/>
        <v>1.25</v>
      </c>
      <c r="H318">
        <f t="shared" si="63"/>
        <v>-0.35</v>
      </c>
      <c r="I318" s="45">
        <f t="shared" si="64"/>
        <v>0</v>
      </c>
      <c r="M318">
        <f t="shared" si="65"/>
        <v>0</v>
      </c>
      <c r="O318">
        <f t="shared" si="66"/>
        <v>1</v>
      </c>
      <c r="P318">
        <f t="shared" si="67"/>
        <v>0</v>
      </c>
      <c r="Q318">
        <f t="shared" si="68"/>
        <v>0</v>
      </c>
    </row>
    <row r="319" spans="1:17" hidden="1" x14ac:dyDescent="0.25">
      <c r="A319">
        <v>291</v>
      </c>
      <c r="B319">
        <f t="shared" si="61"/>
        <v>291</v>
      </c>
      <c r="C319" s="2">
        <f>SUM(O$29:O319)</f>
        <v>291</v>
      </c>
      <c r="D319" s="2">
        <f>SUM(P$29:P319)</f>
        <v>0</v>
      </c>
      <c r="E319" s="2">
        <f>SUM(Q$29:Q319)</f>
        <v>0</v>
      </c>
      <c r="G319">
        <f t="shared" si="62"/>
        <v>1.25</v>
      </c>
      <c r="H319">
        <f t="shared" si="63"/>
        <v>-0.35</v>
      </c>
      <c r="I319" s="45">
        <f t="shared" si="64"/>
        <v>0</v>
      </c>
      <c r="M319">
        <f t="shared" si="65"/>
        <v>0</v>
      </c>
      <c r="O319">
        <f t="shared" si="66"/>
        <v>1</v>
      </c>
      <c r="P319">
        <f t="shared" si="67"/>
        <v>0</v>
      </c>
      <c r="Q319">
        <f t="shared" si="68"/>
        <v>0</v>
      </c>
    </row>
    <row r="320" spans="1:17" hidden="1" x14ac:dyDescent="0.25">
      <c r="A320">
        <v>292</v>
      </c>
      <c r="B320">
        <f t="shared" si="61"/>
        <v>292</v>
      </c>
      <c r="C320" s="2">
        <f>SUM(O$29:O320)</f>
        <v>292</v>
      </c>
      <c r="D320" s="2">
        <f>SUM(P$29:P320)</f>
        <v>0</v>
      </c>
      <c r="E320" s="2">
        <f>SUM(Q$29:Q320)</f>
        <v>0</v>
      </c>
      <c r="G320">
        <f t="shared" si="62"/>
        <v>1.25</v>
      </c>
      <c r="H320">
        <f t="shared" si="63"/>
        <v>-0.35</v>
      </c>
      <c r="I320" s="45">
        <f t="shared" si="64"/>
        <v>0</v>
      </c>
      <c r="M320">
        <f t="shared" si="65"/>
        <v>0</v>
      </c>
      <c r="O320">
        <f t="shared" si="66"/>
        <v>1</v>
      </c>
      <c r="P320">
        <f t="shared" si="67"/>
        <v>0</v>
      </c>
      <c r="Q320">
        <f t="shared" si="68"/>
        <v>0</v>
      </c>
    </row>
    <row r="321" spans="1:17" hidden="1" x14ac:dyDescent="0.25">
      <c r="A321">
        <v>293</v>
      </c>
      <c r="B321">
        <f t="shared" si="61"/>
        <v>293</v>
      </c>
      <c r="C321" s="2">
        <f>SUM(O$29:O321)</f>
        <v>293</v>
      </c>
      <c r="D321" s="2">
        <f>SUM(P$29:P321)</f>
        <v>0</v>
      </c>
      <c r="E321" s="2">
        <f>SUM(Q$29:Q321)</f>
        <v>0</v>
      </c>
      <c r="G321">
        <f t="shared" si="62"/>
        <v>1.25</v>
      </c>
      <c r="H321">
        <f t="shared" si="63"/>
        <v>-0.35</v>
      </c>
      <c r="I321" s="45">
        <f t="shared" si="64"/>
        <v>0</v>
      </c>
      <c r="M321">
        <f t="shared" si="65"/>
        <v>0</v>
      </c>
      <c r="O321">
        <f t="shared" si="66"/>
        <v>1</v>
      </c>
      <c r="P321">
        <f t="shared" si="67"/>
        <v>0</v>
      </c>
      <c r="Q321">
        <f t="shared" si="68"/>
        <v>0</v>
      </c>
    </row>
    <row r="322" spans="1:17" hidden="1" x14ac:dyDescent="0.25">
      <c r="A322">
        <v>294</v>
      </c>
      <c r="B322">
        <f t="shared" si="61"/>
        <v>294</v>
      </c>
      <c r="C322" s="2">
        <f>SUM(O$29:O322)</f>
        <v>294</v>
      </c>
      <c r="D322" s="2">
        <f>SUM(P$29:P322)</f>
        <v>0</v>
      </c>
      <c r="E322" s="2">
        <f>SUM(Q$29:Q322)</f>
        <v>0</v>
      </c>
      <c r="G322">
        <f t="shared" si="62"/>
        <v>1.25</v>
      </c>
      <c r="H322">
        <f t="shared" si="63"/>
        <v>-0.35</v>
      </c>
      <c r="I322" s="45">
        <f t="shared" si="64"/>
        <v>0</v>
      </c>
      <c r="M322">
        <f t="shared" si="65"/>
        <v>0</v>
      </c>
      <c r="O322">
        <f t="shared" si="66"/>
        <v>1</v>
      </c>
      <c r="P322">
        <f t="shared" si="67"/>
        <v>0</v>
      </c>
      <c r="Q322">
        <f t="shared" si="68"/>
        <v>0</v>
      </c>
    </row>
    <row r="323" spans="1:17" hidden="1" x14ac:dyDescent="0.25">
      <c r="A323">
        <v>295</v>
      </c>
      <c r="B323">
        <f t="shared" si="61"/>
        <v>295</v>
      </c>
      <c r="C323" s="2">
        <f>SUM(O$29:O323)</f>
        <v>295</v>
      </c>
      <c r="D323" s="2">
        <f>SUM(P$29:P323)</f>
        <v>0</v>
      </c>
      <c r="E323" s="2">
        <f>SUM(Q$29:Q323)</f>
        <v>0</v>
      </c>
      <c r="G323">
        <f t="shared" si="62"/>
        <v>1.25</v>
      </c>
      <c r="H323">
        <f t="shared" si="63"/>
        <v>-0.35</v>
      </c>
      <c r="I323" s="45">
        <f t="shared" si="64"/>
        <v>0</v>
      </c>
      <c r="M323">
        <f t="shared" si="65"/>
        <v>0</v>
      </c>
      <c r="O323">
        <f t="shared" si="66"/>
        <v>1</v>
      </c>
      <c r="P323">
        <f t="shared" si="67"/>
        <v>0</v>
      </c>
      <c r="Q323">
        <f t="shared" si="68"/>
        <v>0</v>
      </c>
    </row>
    <row r="324" spans="1:17" hidden="1" x14ac:dyDescent="0.25">
      <c r="A324">
        <v>296</v>
      </c>
      <c r="B324">
        <f t="shared" si="61"/>
        <v>296</v>
      </c>
      <c r="C324" s="2">
        <f>SUM(O$29:O324)</f>
        <v>296</v>
      </c>
      <c r="D324" s="2">
        <f>SUM(P$29:P324)</f>
        <v>0</v>
      </c>
      <c r="E324" s="2">
        <f>SUM(Q$29:Q324)</f>
        <v>0</v>
      </c>
      <c r="G324">
        <f t="shared" si="62"/>
        <v>1.25</v>
      </c>
      <c r="H324">
        <f t="shared" si="63"/>
        <v>-0.35</v>
      </c>
      <c r="I324" s="45">
        <f t="shared" si="64"/>
        <v>0</v>
      </c>
      <c r="M324">
        <f t="shared" si="65"/>
        <v>0</v>
      </c>
      <c r="O324">
        <f t="shared" si="66"/>
        <v>1</v>
      </c>
      <c r="P324">
        <f t="shared" si="67"/>
        <v>0</v>
      </c>
      <c r="Q324">
        <f t="shared" si="68"/>
        <v>0</v>
      </c>
    </row>
    <row r="325" spans="1:17" hidden="1" x14ac:dyDescent="0.25">
      <c r="A325">
        <v>297</v>
      </c>
      <c r="B325">
        <f t="shared" si="61"/>
        <v>297</v>
      </c>
      <c r="C325" s="2">
        <f>SUM(O$29:O325)</f>
        <v>297</v>
      </c>
      <c r="D325" s="2">
        <f>SUM(P$29:P325)</f>
        <v>0</v>
      </c>
      <c r="E325" s="2">
        <f>SUM(Q$29:Q325)</f>
        <v>0</v>
      </c>
      <c r="G325">
        <f t="shared" si="62"/>
        <v>1.25</v>
      </c>
      <c r="H325">
        <f t="shared" si="63"/>
        <v>-0.35</v>
      </c>
      <c r="I325" s="45">
        <f t="shared" si="64"/>
        <v>0</v>
      </c>
      <c r="M325">
        <f t="shared" si="65"/>
        <v>0</v>
      </c>
      <c r="O325">
        <f t="shared" si="66"/>
        <v>1</v>
      </c>
      <c r="P325">
        <f t="shared" si="67"/>
        <v>0</v>
      </c>
      <c r="Q325">
        <f t="shared" si="68"/>
        <v>0</v>
      </c>
    </row>
    <row r="326" spans="1:17" hidden="1" x14ac:dyDescent="0.25">
      <c r="A326">
        <v>298</v>
      </c>
      <c r="B326">
        <f t="shared" si="61"/>
        <v>298</v>
      </c>
      <c r="C326" s="2">
        <f>SUM(O$29:O326)</f>
        <v>298</v>
      </c>
      <c r="D326" s="2">
        <f>SUM(P$29:P326)</f>
        <v>0</v>
      </c>
      <c r="E326" s="2">
        <f>SUM(Q$29:Q326)</f>
        <v>0</v>
      </c>
      <c r="G326">
        <f t="shared" si="62"/>
        <v>1.25</v>
      </c>
      <c r="H326">
        <f t="shared" si="63"/>
        <v>-0.35</v>
      </c>
      <c r="I326" s="45">
        <f t="shared" si="64"/>
        <v>0</v>
      </c>
      <c r="M326">
        <f t="shared" si="65"/>
        <v>0</v>
      </c>
      <c r="O326">
        <f t="shared" si="66"/>
        <v>1</v>
      </c>
      <c r="P326">
        <f t="shared" si="67"/>
        <v>0</v>
      </c>
      <c r="Q326">
        <f t="shared" si="68"/>
        <v>0</v>
      </c>
    </row>
    <row r="327" spans="1:17" hidden="1" x14ac:dyDescent="0.25">
      <c r="A327">
        <v>299</v>
      </c>
      <c r="B327">
        <f t="shared" si="61"/>
        <v>299</v>
      </c>
      <c r="C327" s="2">
        <f>SUM(O$29:O327)</f>
        <v>299</v>
      </c>
      <c r="D327" s="2">
        <f>SUM(P$29:P327)</f>
        <v>0</v>
      </c>
      <c r="E327" s="2">
        <f>SUM(Q$29:Q327)</f>
        <v>0</v>
      </c>
      <c r="G327">
        <f t="shared" si="62"/>
        <v>1.25</v>
      </c>
      <c r="H327">
        <f t="shared" si="63"/>
        <v>-0.35</v>
      </c>
      <c r="I327" s="45">
        <f t="shared" si="64"/>
        <v>0</v>
      </c>
      <c r="M327">
        <f t="shared" si="65"/>
        <v>0</v>
      </c>
      <c r="O327">
        <f t="shared" si="66"/>
        <v>1</v>
      </c>
      <c r="P327">
        <f t="shared" si="67"/>
        <v>0</v>
      </c>
      <c r="Q327">
        <f t="shared" si="68"/>
        <v>0</v>
      </c>
    </row>
    <row r="328" spans="1:17" hidden="1" x14ac:dyDescent="0.25">
      <c r="A328">
        <v>300</v>
      </c>
      <c r="B328">
        <f t="shared" si="61"/>
        <v>300</v>
      </c>
      <c r="C328" s="2">
        <f>SUM(O$29:O328)</f>
        <v>300</v>
      </c>
      <c r="D328" s="2">
        <f>SUM(P$29:P328)</f>
        <v>0</v>
      </c>
      <c r="E328" s="2">
        <f>SUM(Q$29:Q328)</f>
        <v>0</v>
      </c>
      <c r="G328">
        <f t="shared" si="62"/>
        <v>1.25</v>
      </c>
      <c r="H328">
        <f t="shared" si="63"/>
        <v>-0.35</v>
      </c>
      <c r="I328" s="45">
        <f t="shared" si="64"/>
        <v>0</v>
      </c>
      <c r="M328">
        <f t="shared" si="65"/>
        <v>0</v>
      </c>
      <c r="O328">
        <f t="shared" si="66"/>
        <v>1</v>
      </c>
      <c r="P328">
        <f t="shared" si="67"/>
        <v>0</v>
      </c>
      <c r="Q328">
        <f t="shared" si="68"/>
        <v>0</v>
      </c>
    </row>
    <row r="329" spans="1:17" hidden="1" x14ac:dyDescent="0.25">
      <c r="A329">
        <v>301</v>
      </c>
      <c r="B329">
        <f t="shared" si="61"/>
        <v>301</v>
      </c>
      <c r="C329" s="2">
        <f>SUM(O$29:O329)</f>
        <v>301</v>
      </c>
      <c r="D329" s="2">
        <f>SUM(P$29:P329)</f>
        <v>0</v>
      </c>
      <c r="E329" s="2">
        <f>SUM(Q$29:Q329)</f>
        <v>0</v>
      </c>
      <c r="G329">
        <f t="shared" si="62"/>
        <v>1.25</v>
      </c>
      <c r="H329">
        <f t="shared" si="63"/>
        <v>-0.35</v>
      </c>
      <c r="I329" s="45">
        <f t="shared" si="64"/>
        <v>0</v>
      </c>
      <c r="M329">
        <f t="shared" si="65"/>
        <v>0</v>
      </c>
      <c r="O329">
        <f t="shared" si="66"/>
        <v>1</v>
      </c>
      <c r="P329">
        <f t="shared" si="67"/>
        <v>0</v>
      </c>
      <c r="Q329">
        <f t="shared" si="68"/>
        <v>0</v>
      </c>
    </row>
    <row r="330" spans="1:17" hidden="1" x14ac:dyDescent="0.25">
      <c r="A330">
        <v>302</v>
      </c>
      <c r="B330">
        <f t="shared" si="61"/>
        <v>302</v>
      </c>
      <c r="C330" s="2">
        <f>SUM(O$29:O330)</f>
        <v>302</v>
      </c>
      <c r="D330" s="2">
        <f>SUM(P$29:P330)</f>
        <v>0</v>
      </c>
      <c r="E330" s="2">
        <f>SUM(Q$29:Q330)</f>
        <v>0</v>
      </c>
      <c r="G330">
        <f t="shared" si="62"/>
        <v>1.25</v>
      </c>
      <c r="H330">
        <f t="shared" si="63"/>
        <v>-0.35</v>
      </c>
      <c r="I330" s="45">
        <f t="shared" si="64"/>
        <v>0</v>
      </c>
      <c r="M330">
        <f t="shared" si="65"/>
        <v>0</v>
      </c>
      <c r="O330">
        <f t="shared" si="66"/>
        <v>1</v>
      </c>
      <c r="P330">
        <f t="shared" si="67"/>
        <v>0</v>
      </c>
      <c r="Q330">
        <f t="shared" si="68"/>
        <v>0</v>
      </c>
    </row>
    <row r="331" spans="1:17" hidden="1" x14ac:dyDescent="0.25">
      <c r="A331">
        <v>303</v>
      </c>
      <c r="B331">
        <f t="shared" si="61"/>
        <v>303</v>
      </c>
      <c r="C331" s="2">
        <f>SUM(O$29:O331)</f>
        <v>303</v>
      </c>
      <c r="D331" s="2">
        <f>SUM(P$29:P331)</f>
        <v>0</v>
      </c>
      <c r="E331" s="2">
        <f>SUM(Q$29:Q331)</f>
        <v>0</v>
      </c>
      <c r="G331">
        <f t="shared" si="62"/>
        <v>1.25</v>
      </c>
      <c r="H331">
        <f t="shared" si="63"/>
        <v>-0.35</v>
      </c>
      <c r="I331" s="45">
        <f t="shared" si="64"/>
        <v>0</v>
      </c>
      <c r="M331">
        <f t="shared" si="65"/>
        <v>0</v>
      </c>
      <c r="O331">
        <f t="shared" si="66"/>
        <v>1</v>
      </c>
      <c r="P331">
        <f t="shared" si="67"/>
        <v>0</v>
      </c>
      <c r="Q331">
        <f t="shared" si="68"/>
        <v>0</v>
      </c>
    </row>
    <row r="332" spans="1:17" hidden="1" x14ac:dyDescent="0.25">
      <c r="A332">
        <v>304</v>
      </c>
      <c r="B332">
        <f t="shared" si="61"/>
        <v>304</v>
      </c>
      <c r="C332" s="2">
        <f>SUM(O$29:O332)</f>
        <v>304</v>
      </c>
      <c r="D332" s="2">
        <f>SUM(P$29:P332)</f>
        <v>0</v>
      </c>
      <c r="E332" s="2">
        <f>SUM(Q$29:Q332)</f>
        <v>0</v>
      </c>
      <c r="G332">
        <f t="shared" si="62"/>
        <v>1.25</v>
      </c>
      <c r="H332">
        <f t="shared" si="63"/>
        <v>-0.35</v>
      </c>
      <c r="I332" s="45">
        <f t="shared" si="64"/>
        <v>0</v>
      </c>
      <c r="M332">
        <f t="shared" si="65"/>
        <v>0</v>
      </c>
      <c r="O332">
        <f t="shared" si="66"/>
        <v>1</v>
      </c>
      <c r="P332">
        <f t="shared" si="67"/>
        <v>0</v>
      </c>
      <c r="Q332">
        <f t="shared" si="68"/>
        <v>0</v>
      </c>
    </row>
    <row r="333" spans="1:17" hidden="1" x14ac:dyDescent="0.25">
      <c r="A333">
        <v>305</v>
      </c>
      <c r="B333">
        <f t="shared" si="61"/>
        <v>305</v>
      </c>
      <c r="C333" s="2">
        <f>SUM(O$29:O333)</f>
        <v>305</v>
      </c>
      <c r="D333" s="2">
        <f>SUM(P$29:P333)</f>
        <v>0</v>
      </c>
      <c r="E333" s="2">
        <f>SUM(Q$29:Q333)</f>
        <v>0</v>
      </c>
      <c r="G333">
        <f t="shared" si="62"/>
        <v>1.25</v>
      </c>
      <c r="H333">
        <f t="shared" si="63"/>
        <v>-0.35</v>
      </c>
      <c r="I333" s="45">
        <f t="shared" si="64"/>
        <v>0</v>
      </c>
      <c r="M333">
        <f t="shared" si="65"/>
        <v>0</v>
      </c>
      <c r="O333">
        <f t="shared" si="66"/>
        <v>1</v>
      </c>
      <c r="P333">
        <f t="shared" si="67"/>
        <v>0</v>
      </c>
      <c r="Q333">
        <f t="shared" si="68"/>
        <v>0</v>
      </c>
    </row>
    <row r="334" spans="1:17" hidden="1" x14ac:dyDescent="0.25">
      <c r="A334">
        <v>306</v>
      </c>
      <c r="B334">
        <f t="shared" si="61"/>
        <v>306</v>
      </c>
      <c r="C334" s="2">
        <f>SUM(O$29:O334)</f>
        <v>306</v>
      </c>
      <c r="D334" s="2">
        <f>SUM(P$29:P334)</f>
        <v>0</v>
      </c>
      <c r="E334" s="2">
        <f>SUM(Q$29:Q334)</f>
        <v>0</v>
      </c>
      <c r="G334">
        <f t="shared" si="62"/>
        <v>1.25</v>
      </c>
      <c r="H334">
        <f t="shared" si="63"/>
        <v>-0.35</v>
      </c>
      <c r="I334" s="45">
        <f t="shared" si="64"/>
        <v>0</v>
      </c>
      <c r="M334">
        <f t="shared" si="65"/>
        <v>0</v>
      </c>
      <c r="O334">
        <f t="shared" si="66"/>
        <v>1</v>
      </c>
      <c r="P334">
        <f t="shared" si="67"/>
        <v>0</v>
      </c>
      <c r="Q334">
        <f t="shared" si="68"/>
        <v>0</v>
      </c>
    </row>
    <row r="335" spans="1:17" hidden="1" x14ac:dyDescent="0.25">
      <c r="A335">
        <v>307</v>
      </c>
      <c r="B335">
        <f t="shared" si="61"/>
        <v>307</v>
      </c>
      <c r="C335" s="2">
        <f>SUM(O$29:O335)</f>
        <v>307</v>
      </c>
      <c r="D335" s="2">
        <f>SUM(P$29:P335)</f>
        <v>0</v>
      </c>
      <c r="E335" s="2">
        <f>SUM(Q$29:Q335)</f>
        <v>0</v>
      </c>
      <c r="G335">
        <f t="shared" si="62"/>
        <v>1.25</v>
      </c>
      <c r="H335">
        <f t="shared" si="63"/>
        <v>-0.35</v>
      </c>
      <c r="I335" s="45">
        <f t="shared" si="64"/>
        <v>0</v>
      </c>
      <c r="M335">
        <f t="shared" si="65"/>
        <v>0</v>
      </c>
      <c r="O335">
        <f t="shared" si="66"/>
        <v>1</v>
      </c>
      <c r="P335">
        <f t="shared" si="67"/>
        <v>0</v>
      </c>
      <c r="Q335">
        <f t="shared" si="68"/>
        <v>0</v>
      </c>
    </row>
    <row r="336" spans="1:17" hidden="1" x14ac:dyDescent="0.25">
      <c r="A336">
        <v>308</v>
      </c>
      <c r="B336">
        <f t="shared" ref="B336:B348" si="69">SUM(C336:E336)</f>
        <v>308</v>
      </c>
      <c r="C336" s="2">
        <f>SUM(O$29:O336)</f>
        <v>308</v>
      </c>
      <c r="D336" s="2">
        <f>SUM(P$29:P336)</f>
        <v>0</v>
      </c>
      <c r="E336" s="2">
        <f>SUM(Q$29:Q336)</f>
        <v>0</v>
      </c>
      <c r="G336">
        <f>IF(M335&lt;0.25,G$7,M335)</f>
        <v>1.25</v>
      </c>
      <c r="H336">
        <f>IF(($C$6-G336)&gt;G$7,G$7,($C$6-G336))</f>
        <v>-0.35</v>
      </c>
      <c r="I336" s="45">
        <f>IF(($C$6-(G336+H336))&gt;0,($C$6-(G336+H336)),0)</f>
        <v>0</v>
      </c>
      <c r="M336">
        <f>IF(H336&lt;0,0,IF(I336&gt;0,(G$7-I336),(G$7-H336)))</f>
        <v>0</v>
      </c>
      <c r="O336">
        <f>IF((G336&lt;G$7),0,1)</f>
        <v>1</v>
      </c>
      <c r="P336">
        <f>IF(H336&lt;=G$7,IF(H336&gt;0,1,0),0)</f>
        <v>0</v>
      </c>
      <c r="Q336">
        <f>IF(I336&lt;=G$7,IF(I336=0,0,1),2)</f>
        <v>0</v>
      </c>
    </row>
    <row r="337" spans="1:17" hidden="1" x14ac:dyDescent="0.25">
      <c r="A337">
        <v>309</v>
      </c>
      <c r="B337">
        <f t="shared" si="69"/>
        <v>309</v>
      </c>
      <c r="C337" s="2">
        <f>SUM(O$29:O337)</f>
        <v>309</v>
      </c>
      <c r="D337" s="2">
        <f>SUM(P$29:P337)</f>
        <v>0</v>
      </c>
      <c r="E337" s="2">
        <f>SUM(Q$29:Q337)</f>
        <v>0</v>
      </c>
      <c r="G337">
        <f>IF(M336&lt;0.25,G$7,M336)</f>
        <v>1.25</v>
      </c>
      <c r="H337">
        <f>IF(($C$6-G337)&gt;G$7,G$7,($C$6-G337))</f>
        <v>-0.35</v>
      </c>
      <c r="I337" s="45">
        <f>IF(($C$6-(G337+H337))&gt;0,($C$6-(G337+H337)),0)</f>
        <v>0</v>
      </c>
      <c r="M337">
        <f>IF(H337&lt;0,0,IF(I337&gt;0,(G$7-I337),(G$7-H337)))</f>
        <v>0</v>
      </c>
      <c r="O337">
        <f>IF((G337&lt;G$7),0,1)</f>
        <v>1</v>
      </c>
      <c r="P337">
        <f>IF(H337&lt;=G$7,IF(H337&gt;0,1,0),0)</f>
        <v>0</v>
      </c>
      <c r="Q337">
        <f>IF(I337&lt;=G$7,IF(I337=0,0,1),2)</f>
        <v>0</v>
      </c>
    </row>
    <row r="338" spans="1:17" hidden="1" x14ac:dyDescent="0.25">
      <c r="A338">
        <v>310</v>
      </c>
      <c r="B338">
        <f t="shared" si="69"/>
        <v>310</v>
      </c>
      <c r="C338" s="2">
        <f>SUM(O$29:O338)</f>
        <v>310</v>
      </c>
      <c r="D338" s="2">
        <f>SUM(P$29:P338)</f>
        <v>0</v>
      </c>
      <c r="E338" s="2">
        <f>SUM(Q$29:Q338)</f>
        <v>0</v>
      </c>
      <c r="G338">
        <f>IF(M337&lt;0.25,G$7,M337)</f>
        <v>1.25</v>
      </c>
      <c r="H338">
        <f>IF(($C$6-G338)&gt;G$7,G$7,($C$6-G338))</f>
        <v>-0.35</v>
      </c>
      <c r="I338" s="45">
        <f>IF(($C$6-(G338+H338))&gt;0,($C$6-(G338+H338)),0)</f>
        <v>0</v>
      </c>
      <c r="M338">
        <f>IF(H338&lt;0,0,IF(I338&gt;0,(G$7-I338),(G$7-H338)))</f>
        <v>0</v>
      </c>
      <c r="O338">
        <f>IF((G338&lt;G$7),0,1)</f>
        <v>1</v>
      </c>
      <c r="P338">
        <f>IF(H338&lt;=G$7,IF(H338&gt;0,1,0),0)</f>
        <v>0</v>
      </c>
      <c r="Q338">
        <f>IF(I338&lt;=G$7,IF(I338=0,0,1),2)</f>
        <v>0</v>
      </c>
    </row>
    <row r="339" spans="1:17" hidden="1" x14ac:dyDescent="0.25">
      <c r="A339">
        <v>311</v>
      </c>
      <c r="B339">
        <f t="shared" si="69"/>
        <v>311</v>
      </c>
      <c r="C339" s="2">
        <f>SUM(O$29:O339)</f>
        <v>311</v>
      </c>
      <c r="D339" s="2">
        <f>SUM(P$29:P339)</f>
        <v>0</v>
      </c>
      <c r="E339" s="2">
        <f>SUM(Q$29:Q339)</f>
        <v>0</v>
      </c>
      <c r="G339">
        <f>IF(M338&lt;0.25,G$7,M338)</f>
        <v>1.25</v>
      </c>
      <c r="H339">
        <f>IF(($C$6-G339)&gt;G$7,G$7,($C$6-G339))</f>
        <v>-0.35</v>
      </c>
      <c r="I339" s="45">
        <f>IF(($C$6-(G339+H339))&gt;0,($C$6-(G339+H339)),0)</f>
        <v>0</v>
      </c>
      <c r="M339">
        <f>IF(H339&lt;0,0,IF(I339&gt;0,(G$7-I339),(G$7-H339)))</f>
        <v>0</v>
      </c>
      <c r="O339">
        <f>IF((G339&lt;G$7),0,1)</f>
        <v>1</v>
      </c>
      <c r="P339">
        <f>IF(H339&lt;=G$7,IF(H339&gt;0,1,0),0)</f>
        <v>0</v>
      </c>
      <c r="Q339">
        <f>IF(I339&lt;=G$7,IF(I339=0,0,1),2)</f>
        <v>0</v>
      </c>
    </row>
    <row r="340" spans="1:17" hidden="1" x14ac:dyDescent="0.25">
      <c r="A340">
        <v>312</v>
      </c>
      <c r="B340">
        <f t="shared" si="69"/>
        <v>312</v>
      </c>
      <c r="C340" s="2">
        <f>SUM(O$29:O340)</f>
        <v>312</v>
      </c>
      <c r="D340" s="2">
        <f>SUM(P$29:P340)</f>
        <v>0</v>
      </c>
      <c r="E340" s="2">
        <f>SUM(Q$29:Q340)</f>
        <v>0</v>
      </c>
      <c r="G340">
        <f>IF(M339&lt;0.25,G$7,M339)</f>
        <v>1.25</v>
      </c>
      <c r="H340">
        <f>IF(($C$6-G340)&gt;G$7,G$7,($C$6-G340))</f>
        <v>-0.35</v>
      </c>
      <c r="I340" s="45">
        <f>IF(($C$6-(G340+H340))&gt;0,($C$6-(G340+H340)),0)</f>
        <v>0</v>
      </c>
      <c r="M340">
        <f>IF(H340&lt;0,0,IF(I340&gt;0,(G$7-I340),(G$7-H340)))</f>
        <v>0</v>
      </c>
      <c r="O340">
        <f>IF((G340&lt;G$7),0,1)</f>
        <v>1</v>
      </c>
      <c r="P340">
        <f>IF(H340&lt;=G$7,IF(H340&gt;0,1,0),0)</f>
        <v>0</v>
      </c>
      <c r="Q340">
        <f>IF(I340&lt;=G$7,IF(I340=0,0,1),2)</f>
        <v>0</v>
      </c>
    </row>
    <row r="341" spans="1:17" hidden="1" x14ac:dyDescent="0.25">
      <c r="A341">
        <v>313</v>
      </c>
      <c r="B341">
        <f t="shared" si="69"/>
        <v>313</v>
      </c>
      <c r="C341" s="2">
        <f>SUM(O$29:O341)</f>
        <v>313</v>
      </c>
      <c r="D341" s="2">
        <f>SUM(P$29:P341)</f>
        <v>0</v>
      </c>
      <c r="E341" s="2">
        <f>SUM(Q$29:Q341)</f>
        <v>0</v>
      </c>
      <c r="G341">
        <f>IF(M340&lt;0.25,G$7,M340)</f>
        <v>1.25</v>
      </c>
      <c r="H341">
        <f>IF(($C$6-G341)&gt;G$7,G$7,($C$6-G341))</f>
        <v>-0.35</v>
      </c>
      <c r="I341" s="45">
        <f>IF(($C$6-(G341+H341))&gt;0,($C$6-(G341+H341)),0)</f>
        <v>0</v>
      </c>
      <c r="M341">
        <f>IF(H341&lt;0,0,IF(I341&gt;0,(G$7-I341),(G$7-H341)))</f>
        <v>0</v>
      </c>
      <c r="O341">
        <f>IF((G341&lt;G$7),0,1)</f>
        <v>1</v>
      </c>
      <c r="P341">
        <f>IF(H341&lt;=G$7,IF(H341&gt;0,1,0),0)</f>
        <v>0</v>
      </c>
      <c r="Q341">
        <f>IF(I341&lt;=G$7,IF(I341=0,0,1),2)</f>
        <v>0</v>
      </c>
    </row>
    <row r="342" spans="1:17" hidden="1" x14ac:dyDescent="0.25">
      <c r="A342">
        <v>314</v>
      </c>
      <c r="B342">
        <f t="shared" si="69"/>
        <v>314</v>
      </c>
      <c r="C342" s="2">
        <f>SUM(O$29:O342)</f>
        <v>314</v>
      </c>
      <c r="D342" s="2">
        <f>SUM(P$29:P342)</f>
        <v>0</v>
      </c>
      <c r="E342" s="2">
        <f>SUM(Q$29:Q342)</f>
        <v>0</v>
      </c>
      <c r="G342">
        <f>IF(M341&lt;0.25,G$7,M341)</f>
        <v>1.25</v>
      </c>
      <c r="H342">
        <f>IF(($C$6-G342)&gt;G$7,G$7,($C$6-G342))</f>
        <v>-0.35</v>
      </c>
      <c r="I342" s="45">
        <f>IF(($C$6-(G342+H342))&gt;0,($C$6-(G342+H342)),0)</f>
        <v>0</v>
      </c>
      <c r="M342">
        <f>IF(H342&lt;0,0,IF(I342&gt;0,(G$7-I342),(G$7-H342)))</f>
        <v>0</v>
      </c>
      <c r="O342">
        <f>IF((G342&lt;G$7),0,1)</f>
        <v>1</v>
      </c>
      <c r="P342">
        <f>IF(H342&lt;=G$7,IF(H342&gt;0,1,0),0)</f>
        <v>0</v>
      </c>
      <c r="Q342">
        <f>IF(I342&lt;=G$7,IF(I342=0,0,1),2)</f>
        <v>0</v>
      </c>
    </row>
    <row r="343" spans="1:17" hidden="1" x14ac:dyDescent="0.25">
      <c r="A343">
        <v>315</v>
      </c>
      <c r="B343">
        <f t="shared" si="69"/>
        <v>315</v>
      </c>
      <c r="C343" s="2">
        <f>SUM(O$29:O343)</f>
        <v>315</v>
      </c>
      <c r="D343" s="2">
        <f>SUM(P$29:P343)</f>
        <v>0</v>
      </c>
      <c r="E343" s="2">
        <f>SUM(Q$29:Q343)</f>
        <v>0</v>
      </c>
      <c r="G343">
        <f>IF(M342&lt;0.25,G$7,M342)</f>
        <v>1.25</v>
      </c>
      <c r="H343">
        <f>IF(($C$6-G343)&gt;G$7,G$7,($C$6-G343))</f>
        <v>-0.35</v>
      </c>
      <c r="I343" s="45">
        <f>IF(($C$6-(G343+H343))&gt;0,($C$6-(G343+H343)),0)</f>
        <v>0</v>
      </c>
      <c r="M343">
        <f>IF(H343&lt;0,0,IF(I343&gt;0,(G$7-I343),(G$7-H343)))</f>
        <v>0</v>
      </c>
      <c r="O343">
        <f>IF((G343&lt;G$7),0,1)</f>
        <v>1</v>
      </c>
      <c r="P343">
        <f>IF(H343&lt;=G$7,IF(H343&gt;0,1,0),0)</f>
        <v>0</v>
      </c>
      <c r="Q343">
        <f>IF(I343&lt;=G$7,IF(I343=0,0,1),2)</f>
        <v>0</v>
      </c>
    </row>
    <row r="344" spans="1:17" hidden="1" x14ac:dyDescent="0.25">
      <c r="A344">
        <v>316</v>
      </c>
      <c r="B344">
        <f t="shared" si="69"/>
        <v>316</v>
      </c>
      <c r="C344" s="2">
        <f>SUM(O$29:O344)</f>
        <v>316</v>
      </c>
      <c r="D344" s="2">
        <f>SUM(P$29:P344)</f>
        <v>0</v>
      </c>
      <c r="E344" s="2">
        <f>SUM(Q$29:Q344)</f>
        <v>0</v>
      </c>
      <c r="G344">
        <f>IF(M343&lt;0.25,G$7,M343)</f>
        <v>1.25</v>
      </c>
      <c r="H344">
        <f>IF(($C$6-G344)&gt;G$7,G$7,($C$6-G344))</f>
        <v>-0.35</v>
      </c>
      <c r="I344" s="45">
        <f>IF(($C$6-(G344+H344))&gt;0,($C$6-(G344+H344)),0)</f>
        <v>0</v>
      </c>
      <c r="M344">
        <f>IF(H344&lt;0,0,IF(I344&gt;0,(G$7-I344),(G$7-H344)))</f>
        <v>0</v>
      </c>
      <c r="O344">
        <f>IF((G344&lt;G$7),0,1)</f>
        <v>1</v>
      </c>
      <c r="P344">
        <f>IF(H344&lt;=G$7,IF(H344&gt;0,1,0),0)</f>
        <v>0</v>
      </c>
      <c r="Q344">
        <f>IF(I344&lt;=G$7,IF(I344=0,0,1),2)</f>
        <v>0</v>
      </c>
    </row>
    <row r="345" spans="1:17" hidden="1" x14ac:dyDescent="0.25">
      <c r="A345">
        <v>317</v>
      </c>
      <c r="B345">
        <f t="shared" si="69"/>
        <v>317</v>
      </c>
      <c r="C345" s="2">
        <f>SUM(O$29:O345)</f>
        <v>317</v>
      </c>
      <c r="D345" s="2">
        <f>SUM(P$29:P345)</f>
        <v>0</v>
      </c>
      <c r="E345" s="2">
        <f>SUM(Q$29:Q345)</f>
        <v>0</v>
      </c>
      <c r="G345">
        <f>IF(M344&lt;0.25,G$7,M344)</f>
        <v>1.25</v>
      </c>
      <c r="H345">
        <f>IF(($C$6-G345)&gt;G$7,G$7,($C$6-G345))</f>
        <v>-0.35</v>
      </c>
      <c r="I345" s="45">
        <f>IF(($C$6-(G345+H345))&gt;0,($C$6-(G345+H345)),0)</f>
        <v>0</v>
      </c>
      <c r="M345">
        <f>IF(H345&lt;0,0,IF(I345&gt;0,(G$7-I345),(G$7-H345)))</f>
        <v>0</v>
      </c>
      <c r="O345">
        <f>IF((G345&lt;G$7),0,1)</f>
        <v>1</v>
      </c>
      <c r="P345">
        <f>IF(H345&lt;=G$7,IF(H345&gt;0,1,0),0)</f>
        <v>0</v>
      </c>
      <c r="Q345">
        <f>IF(I345&lt;=G$7,IF(I345=0,0,1),2)</f>
        <v>0</v>
      </c>
    </row>
    <row r="346" spans="1:17" hidden="1" x14ac:dyDescent="0.25">
      <c r="A346">
        <v>318</v>
      </c>
      <c r="B346">
        <f t="shared" si="69"/>
        <v>318</v>
      </c>
      <c r="C346" s="2">
        <f>SUM(O$29:O346)</f>
        <v>318</v>
      </c>
      <c r="D346" s="2">
        <f>SUM(P$29:P346)</f>
        <v>0</v>
      </c>
      <c r="E346" s="2">
        <f>SUM(Q$29:Q346)</f>
        <v>0</v>
      </c>
      <c r="G346">
        <f>IF(M345&lt;0.25,G$7,M345)</f>
        <v>1.25</v>
      </c>
      <c r="H346">
        <f>IF(($C$6-G346)&gt;G$7,G$7,($C$6-G346))</f>
        <v>-0.35</v>
      </c>
      <c r="I346" s="45">
        <f>IF(($C$6-(G346+H346))&gt;0,($C$6-(G346+H346)),0)</f>
        <v>0</v>
      </c>
      <c r="M346">
        <f>IF(H346&lt;0,0,IF(I346&gt;0,(G$7-I346),(G$7-H346)))</f>
        <v>0</v>
      </c>
      <c r="O346">
        <f>IF((G346&lt;G$7),0,1)</f>
        <v>1</v>
      </c>
      <c r="P346">
        <f>IF(H346&lt;=G$7,IF(H346&gt;0,1,0),0)</f>
        <v>0</v>
      </c>
      <c r="Q346">
        <f>IF(I346&lt;=G$7,IF(I346=0,0,1),2)</f>
        <v>0</v>
      </c>
    </row>
    <row r="347" spans="1:17" hidden="1" x14ac:dyDescent="0.25">
      <c r="A347">
        <v>319</v>
      </c>
      <c r="B347">
        <f t="shared" si="69"/>
        <v>319</v>
      </c>
      <c r="C347" s="2">
        <f>SUM(O$29:O347)</f>
        <v>319</v>
      </c>
      <c r="D347" s="2">
        <f>SUM(P$29:P347)</f>
        <v>0</v>
      </c>
      <c r="E347" s="2">
        <f>SUM(Q$29:Q347)</f>
        <v>0</v>
      </c>
      <c r="G347">
        <f>IF(M346&lt;0.25,G$7,M346)</f>
        <v>1.25</v>
      </c>
      <c r="H347">
        <f>IF(($C$6-G347)&gt;G$7,G$7,($C$6-G347))</f>
        <v>-0.35</v>
      </c>
      <c r="I347" s="45">
        <f>IF(($C$6-(G347+H347))&gt;0,($C$6-(G347+H347)),0)</f>
        <v>0</v>
      </c>
      <c r="M347">
        <f>IF(H347&lt;0,0,IF(I347&gt;0,(G$7-I347),(G$7-H347)))</f>
        <v>0</v>
      </c>
      <c r="O347">
        <f>IF((G347&lt;G$7),0,1)</f>
        <v>1</v>
      </c>
      <c r="P347">
        <f>IF(H347&lt;=G$7,IF(H347&gt;0,1,0),0)</f>
        <v>0</v>
      </c>
      <c r="Q347">
        <f>IF(I347&lt;=G$7,IF(I347=0,0,1),2)</f>
        <v>0</v>
      </c>
    </row>
    <row r="348" spans="1:17" hidden="1" x14ac:dyDescent="0.25">
      <c r="A348">
        <v>320</v>
      </c>
      <c r="B348">
        <f t="shared" si="69"/>
        <v>320</v>
      </c>
      <c r="C348" s="2">
        <f>SUM(O$29:O348)</f>
        <v>320</v>
      </c>
      <c r="D348" s="2">
        <f>SUM(P$29:P348)</f>
        <v>0</v>
      </c>
      <c r="E348" s="2">
        <f>SUM(Q$29:Q348)</f>
        <v>0</v>
      </c>
      <c r="G348">
        <f>IF(M347&lt;0.25,G$7,M347)</f>
        <v>1.25</v>
      </c>
      <c r="H348">
        <f>IF(($C$6-G348)&gt;G$7,G$7,($C$6-G348))</f>
        <v>-0.35</v>
      </c>
      <c r="I348" s="45">
        <f>IF(($C$6-(G348+H348))&gt;0,($C$6-(G348+H348)),0)</f>
        <v>0</v>
      </c>
      <c r="M348">
        <f>IF(H348&lt;0,0,IF(I348&gt;0,(G$7-I348),(G$7-H348)))</f>
        <v>0</v>
      </c>
      <c r="O348">
        <f>IF((G348&lt;G$7),0,1)</f>
        <v>1</v>
      </c>
      <c r="P348">
        <f>IF(H348&lt;=G$7,IF(H348&gt;0,1,0),0)</f>
        <v>0</v>
      </c>
      <c r="Q348">
        <f>IF(I348&lt;=G$7,IF(I348=0,0,1),2)</f>
        <v>0</v>
      </c>
    </row>
    <row r="349" spans="1:17" hidden="1" x14ac:dyDescent="0.25"/>
    <row r="358" spans="5:6" x14ac:dyDescent="0.25">
      <c r="E358" s="37" t="s">
        <v>40</v>
      </c>
      <c r="F358" s="42" t="s">
        <v>45</v>
      </c>
    </row>
  </sheetData>
  <sheetProtection algorithmName="SHA-512" hashValue="hH5gA8tYZsdKn64YFIY0RntVupE8nE1Jwp7L1tvi0Uzqlg8jQqnJVUPrqnGqZCR3S+l2oKq2K5/dzV9KdlSHvA==" saltValue="JXswy/qY9ROHuVrOmuCFHg==" spinCount="100000" sheet="1" objects="1" scenarios="1"/>
  <protectedRanges>
    <protectedRange sqref="C13" name="Bereich3"/>
    <protectedRange sqref="C5:C6" name="Bereich1"/>
    <protectedRange sqref="C8:C9" name="Bereich2"/>
  </protectedRanges>
  <mergeCells count="2">
    <mergeCell ref="E11:E12"/>
    <mergeCell ref="E23:J23"/>
  </mergeCells>
  <conditionalFormatting sqref="C13">
    <cfRule type="cellIs" dxfId="15" priority="7" operator="greaterThan">
      <formula>151</formula>
    </cfRule>
    <cfRule type="cellIs" dxfId="14" priority="8" operator="lessThan">
      <formula>201</formula>
    </cfRule>
    <cfRule type="cellIs" dxfId="13" priority="9" operator="greaterThan">
      <formula>260</formula>
    </cfRule>
    <cfRule type="cellIs" dxfId="12" priority="10" operator="lessThan">
      <formula>260</formula>
    </cfRule>
    <cfRule type="cellIs" dxfId="11" priority="11" operator="greaterThan">
      <formula>160</formula>
    </cfRule>
    <cfRule type="cellIs" dxfId="10" priority="14" operator="lessThan">
      <formula>100</formula>
    </cfRule>
    <cfRule type="cellIs" dxfId="9" priority="15" operator="lessThan">
      <formula>100</formula>
    </cfRule>
    <cfRule type="cellIs" dxfId="8" priority="16" operator="greaterThan">
      <formula>60</formula>
    </cfRule>
    <cfRule type="duplicateValues" priority="17"/>
    <cfRule type="cellIs" dxfId="7" priority="18" operator="lessThan">
      <formula>100</formula>
    </cfRule>
    <cfRule type="cellIs" dxfId="6" priority="19" operator="greaterThan">
      <formula>100</formula>
    </cfRule>
  </conditionalFormatting>
  <conditionalFormatting sqref="F16">
    <cfRule type="cellIs" dxfId="5" priority="4" operator="greaterThan">
      <formula>$C$14</formula>
    </cfRule>
    <cfRule type="cellIs" dxfId="4" priority="13" operator="greaterThan">
      <formula>$C$15</formula>
    </cfRule>
  </conditionalFormatting>
  <conditionalFormatting sqref="F18">
    <cfRule type="cellIs" dxfId="3" priority="12" operator="greaterThan">
      <formula>$C$15</formula>
    </cfRule>
  </conditionalFormatting>
  <conditionalFormatting sqref="C14">
    <cfRule type="cellIs" dxfId="2" priority="6" operator="greaterThan">
      <formula>0</formula>
    </cfRule>
  </conditionalFormatting>
  <conditionalFormatting sqref="C15">
    <cfRule type="cellIs" dxfId="1" priority="5" operator="greaterThan">
      <formula>0</formula>
    </cfRule>
  </conditionalFormatting>
  <conditionalFormatting sqref="E23:J23">
    <cfRule type="containsText" dxfId="0" priority="1" operator="containsText" text="Wir empfehlen die Platten zu kleben, da die max. Putzdübellänge überschritten ist!">
      <formula>NOT(ISERROR(SEARCH("Wir empfehlen die Platten zu kleben, da die max. Putzdübellänge überschritten ist!",E23)))</formula>
    </cfRule>
  </conditionalFormatting>
  <pageMargins left="0.7" right="0.7" top="0.78740157499999996" bottom="0.78740157499999996" header="0.3" footer="0.3"/>
  <pageSetup paperSize="9" scale="76" orientation="landscape" r:id="rId1"/>
  <ignoredErrors>
    <ignoredError sqref="F18" formula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Siebzehn1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 Stingl</dc:creator>
  <cp:lastModifiedBy>Alexander Stingl</cp:lastModifiedBy>
  <cp:lastPrinted>2020-09-04T14:32:07Z</cp:lastPrinted>
  <dcterms:created xsi:type="dcterms:W3CDTF">2019-04-23T12:17:05Z</dcterms:created>
  <dcterms:modified xsi:type="dcterms:W3CDTF">2022-04-07T09:06:06Z</dcterms:modified>
</cp:coreProperties>
</file>